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hab Cost Estimator" sheetId="1" r:id="rId4"/>
  </sheets>
  <definedNames/>
  <calcPr/>
</workbook>
</file>

<file path=xl/sharedStrings.xml><?xml version="1.0" encoding="utf-8"?>
<sst xmlns="http://schemas.openxmlformats.org/spreadsheetml/2006/main" count="482" uniqueCount="264">
  <si>
    <t>f</t>
  </si>
  <si>
    <t>Hammerpoint Home Repair Estimator</t>
  </si>
  <si>
    <t>Property Address:</t>
  </si>
  <si>
    <t>Vacant or Occupied:</t>
  </si>
  <si>
    <t>Date:</t>
  </si>
  <si>
    <t>Bedrooms:</t>
  </si>
  <si>
    <t>Bathrooms:</t>
  </si>
  <si>
    <t>Sq Ft:</t>
  </si>
  <si>
    <t>Inspected By:</t>
  </si>
  <si>
    <t>EXTERIOR</t>
  </si>
  <si>
    <t>Category</t>
  </si>
  <si>
    <t>Y/N</t>
  </si>
  <si>
    <t>Repair Type</t>
  </si>
  <si>
    <t>#</t>
  </si>
  <si>
    <t>Unit</t>
  </si>
  <si>
    <t>Cost</t>
  </si>
  <si>
    <t>Total</t>
  </si>
  <si>
    <t>Roof *</t>
  </si>
  <si>
    <t xml:space="preserve">
</t>
  </si>
  <si>
    <t>Roof (rip and replace) - architectural shingle</t>
  </si>
  <si>
    <t>sf</t>
  </si>
  <si>
    <t>Possible additional Inspections, Quotes or Mediation needed</t>
  </si>
  <si>
    <t>Rollover (add a layer of shingles) - architectural shingle</t>
  </si>
  <si>
    <t xml:space="preserve">Roof Sheathing - plywood 1/2" remove &amp; install </t>
  </si>
  <si>
    <t xml:space="preserve">ea </t>
  </si>
  <si>
    <t>Roof repair/patch (hard)</t>
  </si>
  <si>
    <t>ea</t>
  </si>
  <si>
    <t>Roof repair/patch (easy)</t>
  </si>
  <si>
    <t>Premium for 3 layer tear off</t>
  </si>
  <si>
    <t>Premium for steep pitched roof</t>
  </si>
  <si>
    <t>Fascia - demo &amp; install new</t>
  </si>
  <si>
    <t>lf</t>
  </si>
  <si>
    <t>Soffit - demo &amp; install new</t>
  </si>
  <si>
    <t>Gutters &amp; downspouts - demo &amp; install new (linear foot)</t>
  </si>
  <si>
    <t>Finish</t>
  </si>
  <si>
    <t>Demo existing finishing material</t>
  </si>
  <si>
    <t>Stucco</t>
  </si>
  <si>
    <t>Wood siding</t>
  </si>
  <si>
    <t>Vinyl siding</t>
  </si>
  <si>
    <t>Fiber cement siding</t>
  </si>
  <si>
    <t>Plywood panel siding</t>
  </si>
  <si>
    <t>Patch an exterior section</t>
  </si>
  <si>
    <t>ls</t>
  </si>
  <si>
    <t>Power wash exterior finish</t>
  </si>
  <si>
    <t>Masonry</t>
  </si>
  <si>
    <t>Fireplace/chimney, brick/stone - replace existing</t>
  </si>
  <si>
    <t>Concrete block</t>
  </si>
  <si>
    <t>Stone</t>
  </si>
  <si>
    <t>Brick</t>
  </si>
  <si>
    <t>Repoint brick</t>
  </si>
  <si>
    <t>Power wash exterior masonry</t>
  </si>
  <si>
    <t>Painting</t>
  </si>
  <si>
    <t xml:space="preserve">Painting interior of property </t>
  </si>
  <si>
    <t>Painting exterior only</t>
  </si>
  <si>
    <t>Paint trim only</t>
  </si>
  <si>
    <t>Sand &amp; refinish deck or paint deck</t>
  </si>
  <si>
    <t>Paint fence</t>
  </si>
  <si>
    <t>Paint detached garage</t>
  </si>
  <si>
    <t>Windows</t>
  </si>
  <si>
    <t>Windows, vinyl, average size</t>
  </si>
  <si>
    <t>Windows, wood, restore existing wood (historical)</t>
  </si>
  <si>
    <t>Window, large bay window - remove &amp; replace</t>
  </si>
  <si>
    <t>EXTERIOR (cont.)</t>
  </si>
  <si>
    <t>Garage</t>
  </si>
  <si>
    <t>Garage Door Only -  1 Car - 9'x7'  door, manual</t>
  </si>
  <si>
    <t>Garage Door Only - 2 Car - 16' door, manual</t>
  </si>
  <si>
    <t>Garage Door Opener Installed</t>
  </si>
  <si>
    <t>Reroof detached garage (rip &amp; replace)</t>
  </si>
  <si>
    <t>Build new detached garage</t>
  </si>
  <si>
    <t>Landscaping</t>
  </si>
  <si>
    <t>Full landscaping makeover large lot</t>
  </si>
  <si>
    <t>Full landscaping makeover medium lot</t>
  </si>
  <si>
    <t>Full landscaping makeover small lot</t>
  </si>
  <si>
    <t>Clean up landscaping &amp; yard only</t>
  </si>
  <si>
    <t>Tree removal (per tree)</t>
  </si>
  <si>
    <t>Tree Planting (per tree)</t>
  </si>
  <si>
    <t>Concrete/Asphalt</t>
  </si>
  <si>
    <t>Demo existing concrete or asphalt</t>
  </si>
  <si>
    <t>Concrete installed for driveway/patio/sidewalk</t>
  </si>
  <si>
    <t>Asphalt installed in driveway</t>
  </si>
  <si>
    <t>Gravel installed for driveway/sidewalk</t>
  </si>
  <si>
    <t>Decks</t>
  </si>
  <si>
    <t>New deck 15'x15' (add permit if 30" off ground)</t>
  </si>
  <si>
    <t>New deck 10'x10'</t>
  </si>
  <si>
    <t>New deck - treated lumber</t>
  </si>
  <si>
    <t>New deck - cedar material</t>
  </si>
  <si>
    <t>Decking material replacement only</t>
  </si>
  <si>
    <t>Sand &amp; refinish deck only</t>
  </si>
  <si>
    <t>New railings - wood</t>
  </si>
  <si>
    <t>New railings - metal</t>
  </si>
  <si>
    <t>Pergola</t>
  </si>
  <si>
    <t>New pergola canopy 15'x15'</t>
  </si>
  <si>
    <t>New pergola canopy 10'x10'</t>
  </si>
  <si>
    <t>Fence</t>
  </si>
  <si>
    <t>Wood fencing</t>
  </si>
  <si>
    <t>Wrought iron fencing</t>
  </si>
  <si>
    <t>Chain-link fence</t>
  </si>
  <si>
    <t>Pool *</t>
  </si>
  <si>
    <t>Pool Completely Redone ($10k to $15k)</t>
  </si>
  <si>
    <t>Possible add'l Inspections needed</t>
  </si>
  <si>
    <t>Pool (redo plaster only)</t>
  </si>
  <si>
    <t>Septic *</t>
  </si>
  <si>
    <t>Septic (all new system)</t>
  </si>
  <si>
    <t>Septic (new tank only)</t>
  </si>
  <si>
    <t>Septic (replace leach field only)</t>
  </si>
  <si>
    <t>Exterior Notes</t>
  </si>
  <si>
    <t>INTERIOR</t>
  </si>
  <si>
    <t>Interior painting only</t>
  </si>
  <si>
    <t>Add extra wall prep (damaged walls)</t>
  </si>
  <si>
    <t>Hardwood</t>
  </si>
  <si>
    <t>Hardwood flooring - solid wood</t>
  </si>
  <si>
    <t>Engineered hardwood flooring</t>
  </si>
  <si>
    <t>Laminate hardwood flooring</t>
  </si>
  <si>
    <t>Sand &amp; refinish existing hardwood flooring</t>
  </si>
  <si>
    <t>Carpet / Vinyl</t>
  </si>
  <si>
    <t>Carpet</t>
  </si>
  <si>
    <t>Vinyl or linoleum flooring</t>
  </si>
  <si>
    <t>Tiling</t>
  </si>
  <si>
    <t>Ceramic floor tile - in kitchen (labor only)</t>
  </si>
  <si>
    <t>Backsplash wall tile - in kitchen (labor only)</t>
  </si>
  <si>
    <t>Ceramic floor tile - in bathrooms (labor only)</t>
  </si>
  <si>
    <t>Shower wall tile - in bathrooms (70 sf usually)(labor only)</t>
  </si>
  <si>
    <t>Shower accent wall tile - in bathrooms (labor only)</t>
  </si>
  <si>
    <t>Ceramic floor tile - other areas of house</t>
  </si>
  <si>
    <t>Kitchen - (Grouped)</t>
  </si>
  <si>
    <t>High end kitchen</t>
  </si>
  <si>
    <t>Includes: cabinets, counter-tops, backsplash, plumbing &amp; electrical work &amp; fixtures in kitchen only. Excludes: appliances, flooring, paint.</t>
  </si>
  <si>
    <t>Median kitchen</t>
  </si>
  <si>
    <t>Low end kitchen</t>
  </si>
  <si>
    <t>Low end kitchen - refinish existing cabinets</t>
  </si>
  <si>
    <t>Kitchen extra custom items</t>
  </si>
  <si>
    <t>Appliances - (Grouped)</t>
  </si>
  <si>
    <t>Luxury home appliances</t>
  </si>
  <si>
    <t>Includes: Refrigerator, range, range hood, dishwasher, microwave</t>
  </si>
  <si>
    <t>High end home appliances</t>
  </si>
  <si>
    <t>Median price home appliances</t>
  </si>
  <si>
    <t>Low end home appliances</t>
  </si>
  <si>
    <r>
      <rPr>
        <rFont val="Calibri"/>
        <b/>
        <color rgb="FF000000"/>
        <sz val="10.0"/>
      </rPr>
      <t xml:space="preserve">Kitchen - (By Item) </t>
    </r>
    <r>
      <rPr>
        <rFont val="Calibri"/>
        <b val="0"/>
        <color rgb="FF000000"/>
        <sz val="10.0"/>
      </rPr>
      <t>labor inlcuded</t>
    </r>
  </si>
  <si>
    <t>Cabinets- LVL. 2</t>
  </si>
  <si>
    <t>Countertops LVL. 1</t>
  </si>
  <si>
    <t>Sink</t>
  </si>
  <si>
    <t>Sink Faucet</t>
  </si>
  <si>
    <t>Garbage Disposal</t>
  </si>
  <si>
    <t>Refrigerator</t>
  </si>
  <si>
    <t>Range</t>
  </si>
  <si>
    <t>Range Hood</t>
  </si>
  <si>
    <t>Dishwasher</t>
  </si>
  <si>
    <t>Microwave</t>
  </si>
  <si>
    <t>Bathroom - (Grouped)</t>
  </si>
  <si>
    <t>Large master bath - replace everything</t>
  </si>
  <si>
    <t>Includes: vanity, counter-top, mirror, sink, faucet, tub, surround, shower-head &amp; faucet kit, towel bar kit fan, lighting kit, basic plumbing &amp; electrical work. Excludes flooring &amp; paint</t>
  </si>
  <si>
    <t>Full bath - replace everything</t>
  </si>
  <si>
    <t>Half bath - replace everything</t>
  </si>
  <si>
    <t>Half bath - batsement with pump</t>
  </si>
  <si>
    <t>Bathroom - (By Item)-</t>
  </si>
  <si>
    <t>Vanity cabinet 60" w/ top lvl 2</t>
  </si>
  <si>
    <t>Vanity cabinet 36" w/ top lvl 2</t>
  </si>
  <si>
    <t>Vanity cabinet 30" w/ top lvl 1</t>
  </si>
  <si>
    <t>Vanity countertop - granite or other hard surface</t>
  </si>
  <si>
    <t>Vanity mirror</t>
  </si>
  <si>
    <t>Toilet</t>
  </si>
  <si>
    <t>Bathtub - fiberglass</t>
  </si>
  <si>
    <t>Bathtub &amp; shower surround - fiberglass</t>
  </si>
  <si>
    <t>Shower stall &amp; surround - fiberglass</t>
  </si>
  <si>
    <t>Showerhead &amp; faucet kit</t>
  </si>
  <si>
    <t>Bathroom towel bar kit</t>
  </si>
  <si>
    <t>INTERIOR (cont.)</t>
  </si>
  <si>
    <t>Framing</t>
  </si>
  <si>
    <t>New construction framing- (includes walls, floors &amp; roof)</t>
  </si>
  <si>
    <t>Interior framing changes (non load barring)</t>
  </si>
  <si>
    <t>Open load bearing/structural wall</t>
  </si>
  <si>
    <t>Subfloor put in (3/4" plywood)</t>
  </si>
  <si>
    <t>Insulation</t>
  </si>
  <si>
    <t>Wall insulation</t>
  </si>
  <si>
    <t>Roof insulation</t>
  </si>
  <si>
    <t>Attic insulation, blown-in</t>
  </si>
  <si>
    <t>Walls</t>
  </si>
  <si>
    <t>Drywall, tape &amp; skimcoat walls/ceilings in gutted house</t>
  </si>
  <si>
    <t>Drywall, tape, &amp; skimcoat a wall (1/2" thick)</t>
  </si>
  <si>
    <t>Drywall, tape, &amp; skimcoat a ceiling (1/2" thick)</t>
  </si>
  <si>
    <t>Skimcoating/texturing walls and ceilings only</t>
  </si>
  <si>
    <t>Patchwork section of a wall - (drywall, tape, &amp; finish)</t>
  </si>
  <si>
    <t>Doors &amp; Trim</t>
  </si>
  <si>
    <t>New interior doors, closet doors, hardware, &amp; trim (3000 sq ft house)</t>
  </si>
  <si>
    <t>New interior doors, closet doors, hardware, &amp; trim (1500 sq ft house)</t>
  </si>
  <si>
    <t>Interior door - prehung hollow-core door</t>
  </si>
  <si>
    <t>Interior sliding closet door</t>
  </si>
  <si>
    <t>Exterior front door - single door w/ hardware &amp; dead bolt</t>
  </si>
  <si>
    <t>Exterior french patio door - double door LVL. 1</t>
  </si>
  <si>
    <t>Exterior sliding glass door - double door LVL 1</t>
  </si>
  <si>
    <t>Crown molding</t>
  </si>
  <si>
    <t xml:space="preserve">New baseboard trim-builder spec LVL 1 </t>
  </si>
  <si>
    <t>Raised panel wood wainscoting (32 x 48 MDF)</t>
  </si>
  <si>
    <t>Basement</t>
  </si>
  <si>
    <t>Pour concrete floor in basement</t>
  </si>
  <si>
    <t>Seal basement</t>
  </si>
  <si>
    <t>Install sump pump</t>
  </si>
  <si>
    <t>Install french drains (estimate depending on condition - L x W)</t>
  </si>
  <si>
    <t>Reframe support beam</t>
  </si>
  <si>
    <t>Replace stairs</t>
  </si>
  <si>
    <t>Foundation *</t>
  </si>
  <si>
    <t>Excavation - dig footing trenching</t>
  </si>
  <si>
    <t>Excavation - backfill of trenches</t>
  </si>
  <si>
    <t>cu yd</t>
  </si>
  <si>
    <t>New foundation - pour concrete footing</t>
  </si>
  <si>
    <t>New foundation - pour concrete slab on grade (4" thick)</t>
  </si>
  <si>
    <t>New foundation - pour stem wall for single story house</t>
  </si>
  <si>
    <t>Repair existing foundation -  ($10k min - get quote)</t>
  </si>
  <si>
    <t>Repair existing foundation -  stair mud jacking (will vary)</t>
  </si>
  <si>
    <t>Repair existing foundation - bowing walls support with I beams</t>
  </si>
  <si>
    <t>Repair existing foundation - settled walls support w/piers</t>
  </si>
  <si>
    <t>Interior Notes</t>
  </si>
  <si>
    <t>MECHANICALS</t>
  </si>
  <si>
    <t>HVAC</t>
  </si>
  <si>
    <t>Gas fired forced hot air heating system, ac system, &amp; ductwork</t>
  </si>
  <si>
    <t>Gas fired forced hot air heating system &amp; ductwork</t>
  </si>
  <si>
    <t>Gas fired forced hot air unit only</t>
  </si>
  <si>
    <t>Air conditioning unit only</t>
  </si>
  <si>
    <t>Replace forced air ductwork only</t>
  </si>
  <si>
    <t>Replace boiler &amp; hot water baseboard system</t>
  </si>
  <si>
    <t>Replace boiler unit only</t>
  </si>
  <si>
    <t>Wall heater (install new or remove &amp; replace)</t>
  </si>
  <si>
    <t>Service heating &amp; cooling system only</t>
  </si>
  <si>
    <t>Plumbing</t>
  </si>
  <si>
    <t>New plumbing system in entire house (1,500 sq. ft 3/2 house)</t>
  </si>
  <si>
    <t>Replace tankless hot water heater</t>
  </si>
  <si>
    <t>Replace gas hot water heater - 40 gallon</t>
  </si>
  <si>
    <t>Electrical</t>
  </si>
  <si>
    <t>Rewire entire house, new panel, &amp; lighting fixtures (1,500 sqft)</t>
  </si>
  <si>
    <t>Basic electrical work for house &amp; lighting fixtures (1500 sq. ft)</t>
  </si>
  <si>
    <t>Replace electrical service only</t>
  </si>
  <si>
    <t>Replace all lighting fixtures only (1500 sq. ft. house)</t>
  </si>
  <si>
    <t>OTHER</t>
  </si>
  <si>
    <t>Demo &amp; Dumpsters</t>
  </si>
  <si>
    <t>Demolition work (cost to fill one 40 yd dumpster)</t>
  </si>
  <si>
    <t>Dumpster rental (40 yard)</t>
  </si>
  <si>
    <t>Termites/Abatement *</t>
  </si>
  <si>
    <t>Termite fumigation &amp; treatment</t>
  </si>
  <si>
    <t>Mold removal &amp; abatement - minimum</t>
  </si>
  <si>
    <t>Asbestos removal &amp; abatement - minimum</t>
  </si>
  <si>
    <t>Permits * Direct Cost</t>
  </si>
  <si>
    <t>Building permit for remodel (city)-EZ Standard</t>
  </si>
  <si>
    <t>Construction permits for addition (city)</t>
  </si>
  <si>
    <t>Construction permits for deck (city)</t>
  </si>
  <si>
    <t>Construction permits over the counter</t>
  </si>
  <si>
    <t>Construction permits for full submittal (county)</t>
  </si>
  <si>
    <t>Construction permits for addition (county)</t>
  </si>
  <si>
    <t>Construction permits for deck (county)</t>
  </si>
  <si>
    <t>Repairs Subtotal</t>
  </si>
  <si>
    <t>Staging</t>
  </si>
  <si>
    <t>Staging (Kitchen, Baths, Living Room &amp; 1 Bedroom)</t>
  </si>
  <si>
    <t>Contingency</t>
  </si>
  <si>
    <t>Misc Contingency Cost (10-20% depending on unknowns)</t>
  </si>
  <si>
    <t>%</t>
  </si>
  <si>
    <t>TOTAL REPAIRS</t>
  </si>
  <si>
    <t>Additional Notes</t>
  </si>
  <si>
    <t>FINAL REPAIR ESTIMATE</t>
  </si>
  <si>
    <t>Exterior Repairs</t>
  </si>
  <si>
    <t>Mechanical Repairs</t>
  </si>
  <si>
    <t>Interior Repairs</t>
  </si>
  <si>
    <t>Other Repairs</t>
  </si>
  <si>
    <t>Total Repairs</t>
  </si>
  <si>
    <t>After Repair Value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</si>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</sst>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"/>
  </numFmts>
  <fonts count="18">
    <font>
      <sz val="12.0"/>
      <color rgb="FF000000"/>
      <name val="Calibri"/>
      <scheme val="minor"/>
    </font>
    <font>
      <sz val="13.0"/>
      <color rgb="FF000000"/>
      <name val="Calibri"/>
    </font>
    <font/>
    <font>
      <b/>
      <sz val="32.0"/>
      <color rgb="FF000000"/>
      <name val="Calibri"/>
    </font>
    <font>
      <sz val="10.0"/>
      <color rgb="FF000000"/>
      <name val="Calibri"/>
    </font>
    <font>
      <sz val="14.0"/>
      <color rgb="FF000000"/>
      <name val="Calibri"/>
    </font>
    <font>
      <sz val="12.0"/>
      <color rgb="FF000000"/>
      <name val="Calibri"/>
    </font>
    <font>
      <b/>
      <sz val="20.0"/>
      <color rgb="FF000000"/>
      <name val="Calibri"/>
    </font>
    <font>
      <b/>
      <sz val="10.0"/>
      <color rgb="FF000000"/>
      <name val="Calibri"/>
    </font>
    <font>
      <sz val="7.0"/>
      <color rgb="FF000000"/>
      <name val="Calibri"/>
    </font>
    <font>
      <sz val="12.0"/>
      <color theme="1"/>
      <name val="Calibri"/>
    </font>
    <font>
      <b/>
      <sz val="12.0"/>
      <color rgb="FF000000"/>
      <name val="Calibri"/>
    </font>
    <font>
      <b/>
      <sz val="18.0"/>
      <color rgb="FF000000"/>
      <name val="Calibri"/>
    </font>
    <font>
      <sz val="6.0"/>
      <color rgb="FF000000"/>
      <name val="Calibri"/>
    </font>
    <font>
      <sz val="9.0"/>
      <color rgb="FF000000"/>
      <name val="Calibri"/>
    </font>
    <font>
      <b/>
      <sz val="14.0"/>
      <color rgb="FF000000"/>
      <name val="Calibri"/>
    </font>
    <font>
      <b/>
      <sz val="16.0"/>
      <color rgb="FF000000"/>
      <name val="Calibri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10">
    <border/>
    <border>
      <left/>
      <top/>
      <bottom/>
    </border>
    <border>
      <top/>
      <bottom/>
    </border>
    <border>
      <right/>
      <top/>
      <bottom/>
    </border>
    <border>
      <left style="thick">
        <color rgb="FF7F7F7F"/>
      </left>
      <top style="thick">
        <color rgb="FF7F7F7F"/>
      </top>
      <bottom/>
    </border>
    <border>
      <top style="thick">
        <color rgb="FF7F7F7F"/>
      </top>
      <bottom/>
    </border>
    <border>
      <right style="thick">
        <color rgb="FF7F7F7F"/>
      </right>
      <top style="thick">
        <color rgb="FF7F7F7F"/>
      </top>
      <bottom/>
    </border>
    <border>
      <left style="thick">
        <color rgb="FF7F7F7F"/>
      </left>
      <right/>
      <top/>
      <bottom/>
    </border>
    <border>
      <left/>
      <top/>
      <bottom style="thin">
        <color rgb="FF7F7F7F"/>
      </bottom>
    </border>
    <border>
      <top/>
      <bottom style="thin">
        <color rgb="FF7F7F7F"/>
      </bottom>
    </border>
    <border>
      <right/>
      <top/>
      <bottom style="thin">
        <color rgb="FF7F7F7F"/>
      </bottom>
    </border>
    <border>
      <left/>
      <right/>
      <top/>
      <bottom/>
    </border>
    <border>
      <left/>
      <right style="thick">
        <color rgb="FF7F7F7F"/>
      </right>
      <top/>
      <bottom style="thin">
        <color rgb="FF7F7F7F"/>
      </bottom>
    </border>
    <border>
      <left/>
      <top style="thin">
        <color rgb="FF7F7F7F"/>
      </top>
      <bottom style="thin">
        <color rgb="FF7F7F7F"/>
      </bottom>
    </border>
    <border>
      <right/>
      <top style="thin">
        <color rgb="FF7F7F7F"/>
      </top>
      <bottom style="thin">
        <color rgb="FF7F7F7F"/>
      </bottom>
    </border>
    <border>
      <left/>
      <right/>
      <top/>
      <bottom style="thin">
        <color rgb="FF7F7F7F"/>
      </bottom>
    </border>
    <border>
      <right style="thick">
        <color rgb="FF7F7F7F"/>
      </right>
      <top/>
      <bottom style="thin">
        <color rgb="FF7F7F7F"/>
      </bottom>
    </border>
    <border>
      <left style="thick">
        <color rgb="FF7F7F7F"/>
      </left>
    </border>
    <border>
      <right style="thick">
        <color rgb="FF7F7F7F"/>
      </right>
    </border>
    <border>
      <left style="thick">
        <color rgb="FF7F7F7F"/>
      </left>
      <top style="medium">
        <color rgb="FF7F7F7F"/>
      </top>
    </border>
    <border>
      <top style="medium">
        <color rgb="FF7F7F7F"/>
      </top>
    </border>
    <border>
      <right style="thick">
        <color rgb="FF7F7F7F"/>
      </right>
      <top style="medium">
        <color rgb="FF7F7F7F"/>
      </top>
    </border>
    <border>
      <left style="thick">
        <color rgb="FF7F7F7F"/>
      </left>
      <top/>
      <bottom style="medium">
        <color rgb="FF7F7F7F"/>
      </bottom>
    </border>
    <border>
      <right/>
      <top/>
      <bottom style="medium">
        <color rgb="FF7F7F7F"/>
      </bottom>
    </border>
    <border>
      <left/>
      <right/>
      <top/>
      <bottom style="medium">
        <color rgb="FF7F7F7F"/>
      </bottom>
    </border>
    <border>
      <left/>
      <top/>
      <bottom style="medium">
        <color rgb="FF7F7F7F"/>
      </bottom>
    </border>
    <border>
      <top/>
      <bottom style="medium">
        <color rgb="FF7F7F7F"/>
      </bottom>
    </border>
    <border>
      <left/>
      <right style="thick">
        <color rgb="FF7F7F7F"/>
      </right>
      <top/>
      <bottom style="medium">
        <color rgb="FF7F7F7F"/>
      </bottom>
    </border>
    <border>
      <left/>
      <right style="thin">
        <color rgb="FF7F7F7F"/>
      </right>
      <top/>
      <bottom/>
    </border>
    <border>
      <left style="thin">
        <color rgb="FF7F7F7F"/>
      </left>
      <right style="thin">
        <color rgb="FF7F7F7F"/>
      </right>
      <bottom style="thin">
        <color rgb="FF7F7F7F"/>
      </bottom>
    </border>
    <border>
      <left style="thin">
        <color rgb="FF7F7F7F"/>
      </left>
      <top/>
      <bottom style="thin">
        <color rgb="FF7F7F7F"/>
      </bottom>
    </border>
    <border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ck">
        <color rgb="FF7F7F7F"/>
      </right>
      <top/>
      <bottom style="thin">
        <color rgb="FF7F7F7F"/>
      </bottom>
    </border>
    <border>
      <left style="thick">
        <color rgb="FF7F7F7F"/>
      </left>
      <top/>
    </border>
    <border>
      <right style="thin">
        <color rgb="FF7F7F7F"/>
      </right>
      <top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ck">
        <color rgb="FF7F7F7F"/>
      </right>
      <top style="thin">
        <color rgb="FF7F7F7F"/>
      </top>
      <bottom style="thin">
        <color rgb="FF7F7F7F"/>
      </bottom>
    </border>
    <border>
      <left style="thick">
        <color rgb="FF7F7F7F"/>
      </left>
      <bottom/>
    </border>
    <border>
      <right style="thin">
        <color rgb="FF7F7F7F"/>
      </right>
      <bottom/>
    </border>
    <border>
      <left style="thick">
        <color rgb="FF7F7F7F"/>
      </left>
      <right/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ck">
        <color rgb="FF7F7F7F"/>
      </left>
      <right/>
      <top style="thin">
        <color rgb="FF7F7F7F"/>
      </top>
      <bottom/>
    </border>
    <border>
      <left/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</border>
    <border>
      <left style="thin">
        <color rgb="FF7F7F7F"/>
      </left>
      <top style="thin">
        <color rgb="FF7F7F7F"/>
      </top>
      <bottom/>
    </border>
    <border>
      <top style="thin">
        <color rgb="FF7F7F7F"/>
      </top>
      <bottom/>
    </border>
    <border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ck">
        <color rgb="FF7F7F7F"/>
      </right>
      <top style="thin">
        <color rgb="FF7F7F7F"/>
      </top>
      <bottom/>
    </border>
    <border>
      <left style="thick">
        <color rgb="FF7F7F7F"/>
      </left>
      <right/>
      <top style="medium">
        <color rgb="FF7F7F7F"/>
      </top>
      <bottom/>
    </border>
    <border>
      <left style="thick">
        <color rgb="FF7F7F7F"/>
      </left>
      <top/>
      <bottom/>
    </border>
    <border>
      <right style="thin">
        <color rgb="FF7F7F7F"/>
      </right>
      <top/>
      <bottom/>
    </border>
    <border>
      <left style="thick">
        <color rgb="FF7F7F7F"/>
      </left>
      <top/>
      <bottom style="thin">
        <color rgb="FF7F7F7F"/>
      </bottom>
    </border>
    <border>
      <left style="thick">
        <color rgb="FF7F7F7F"/>
      </left>
      <top style="thin">
        <color rgb="FF7F7F7F"/>
      </top>
      <bottom/>
    </border>
    <border>
      <left style="thick">
        <color rgb="FF7F7F7F"/>
      </left>
      <bottom style="thin">
        <color rgb="FF7F7F7F"/>
      </bottom>
    </border>
    <border>
      <right style="thin">
        <color rgb="FF7F7F7F"/>
      </right>
      <bottom style="thin">
        <color rgb="FF7F7F7F"/>
      </bottom>
    </border>
    <border>
      <left/>
      <right/>
      <top style="thin">
        <color rgb="FF7F7F7F"/>
      </top>
      <bottom/>
    </border>
    <border>
      <top style="thin">
        <color rgb="FF7F7F7F"/>
      </top>
    </border>
    <border>
      <right style="thick">
        <color rgb="FF7F7F7F"/>
      </right>
      <top style="thin">
        <color rgb="FF7F7F7F"/>
      </top>
    </border>
    <border>
      <bottom style="thin">
        <color rgb="FF7F7F7F"/>
      </bottom>
    </border>
    <border>
      <right style="thick">
        <color rgb="FF7F7F7F"/>
      </right>
      <bottom style="thin">
        <color rgb="FF7F7F7F"/>
      </bottom>
    </border>
    <border>
      <left style="thick">
        <color rgb="FF7F7F7F"/>
      </left>
      <right/>
      <top style="thin">
        <color rgb="FF7F7F7F"/>
      </top>
      <bottom style="thin">
        <color rgb="FF7F7F7F"/>
      </bottom>
    </border>
    <border>
      <right style="thick">
        <color rgb="FF7F7F7F"/>
      </right>
      <top style="thin">
        <color rgb="FF7F7F7F"/>
      </top>
      <bottom style="thin">
        <color rgb="FF7F7F7F"/>
      </bottom>
    </border>
    <border>
      <left/>
      <right style="thick">
        <color rgb="FF7F7F7F"/>
      </right>
      <top style="thin">
        <color rgb="FF7F7F7F"/>
      </top>
      <bottom/>
    </border>
    <border>
      <right style="thin">
        <color rgb="FF7F7F7F"/>
      </right>
      <top style="thick">
        <color rgb="FF7F7F7F"/>
      </top>
      <bottom/>
    </border>
    <border>
      <left style="thin">
        <color rgb="FF7F7F7F"/>
      </left>
      <right style="thin">
        <color rgb="FF7F7F7F"/>
      </right>
      <top style="thick">
        <color rgb="FF7F7F7F"/>
      </top>
      <bottom style="thin">
        <color rgb="FF7F7F7F"/>
      </bottom>
    </border>
    <border>
      <left style="thin">
        <color rgb="FF7F7F7F"/>
      </left>
      <top style="thick">
        <color rgb="FF7F7F7F"/>
      </top>
      <bottom style="thin">
        <color rgb="FF7F7F7F"/>
      </bottom>
    </border>
    <border>
      <top style="thick">
        <color rgb="FF7F7F7F"/>
      </top>
      <bottom style="thin">
        <color rgb="FF7F7F7F"/>
      </bottom>
    </border>
    <border>
      <right style="thin">
        <color rgb="FF7F7F7F"/>
      </right>
      <top style="thick">
        <color rgb="FF7F7F7F"/>
      </top>
      <bottom style="thin">
        <color rgb="FF7F7F7F"/>
      </bottom>
    </border>
    <border>
      <left style="thin">
        <color rgb="FF7F7F7F"/>
      </left>
      <right style="thick">
        <color rgb="FF7F7F7F"/>
      </right>
      <top style="thick">
        <color rgb="FF7F7F7F"/>
      </top>
      <bottom style="thin">
        <color rgb="FF7F7F7F"/>
      </bottom>
    </border>
    <border>
      <right style="thin">
        <color rgb="FF7F7F7F"/>
      </right>
    </border>
    <border>
      <left style="thick">
        <color rgb="FF7F7F7F"/>
      </left>
      <top/>
      <bottom style="thick">
        <color rgb="FF7F7F7F"/>
      </bottom>
    </border>
    <border>
      <right style="thin">
        <color rgb="FF7F7F7F"/>
      </right>
      <top/>
      <bottom style="thick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7F7F7F"/>
      </bottom>
    </border>
    <border>
      <left style="thin">
        <color rgb="FF7F7F7F"/>
      </left>
      <top style="thin">
        <color rgb="FF7F7F7F"/>
      </top>
      <bottom style="thick">
        <color rgb="FF7F7F7F"/>
      </bottom>
    </border>
    <border>
      <top style="thin">
        <color rgb="FF7F7F7F"/>
      </top>
      <bottom style="thick">
        <color rgb="FF7F7F7F"/>
      </bottom>
    </border>
    <border>
      <right style="thin">
        <color rgb="FF7F7F7F"/>
      </right>
      <top style="thin">
        <color rgb="FF7F7F7F"/>
      </top>
      <bottom style="thick">
        <color rgb="FF7F7F7F"/>
      </bottom>
    </border>
    <border>
      <left style="thin">
        <color rgb="FF7F7F7F"/>
      </left>
      <right style="thick">
        <color rgb="FF7F7F7F"/>
      </right>
      <top style="thin">
        <color rgb="FF7F7F7F"/>
      </top>
      <bottom style="thick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>
        <color rgb="FF7F7F7F"/>
      </top>
      <bottom/>
    </border>
    <border>
      <left/>
      <right style="thick">
        <color rgb="FF7F7F7F"/>
      </right>
      <top style="medium">
        <color rgb="FF7F7F7F"/>
      </top>
      <bottom/>
    </border>
    <border>
      <left style="medium">
        <color rgb="FF7F7F7F"/>
      </left>
      <top style="thin">
        <color rgb="FF7F7F7F"/>
      </top>
      <bottom style="medium">
        <color rgb="FF7F7F7F"/>
      </bottom>
    </border>
    <border>
      <right style="thick">
        <color rgb="FF7F7F7F"/>
      </right>
      <top style="thin">
        <color rgb="FF7F7F7F"/>
      </top>
      <bottom style="medium">
        <color rgb="FF7F7F7F"/>
      </bottom>
    </border>
    <border>
      <left style="thick">
        <color rgb="FF7F7F7F"/>
      </left>
      <top style="thin">
        <color rgb="FF7F7F7F"/>
      </top>
      <bottom style="thin">
        <color rgb="FF7F7F7F"/>
      </bottom>
    </border>
    <border>
      <left style="thick">
        <color rgb="FF7F7F7F"/>
      </left>
      <right/>
      <top style="thick">
        <color rgb="FF7F7F7F"/>
      </top>
      <bottom style="thick">
        <color rgb="FF7F7F7F"/>
      </bottom>
    </border>
    <border>
      <left/>
      <right/>
      <top style="thick">
        <color rgb="FF7F7F7F"/>
      </top>
      <bottom style="thick">
        <color rgb="FF7F7F7F"/>
      </bottom>
    </border>
    <border>
      <top style="thick">
        <color rgb="FF7F7F7F"/>
      </top>
      <bottom style="thick">
        <color rgb="FF7F7F7F"/>
      </bottom>
    </border>
    <border>
      <left style="medium">
        <color rgb="FF7F7F7F"/>
      </left>
      <top style="thick">
        <color rgb="FF7F7F7F"/>
      </top>
      <bottom style="thick">
        <color rgb="FF7F7F7F"/>
      </bottom>
    </border>
    <border>
      <right style="thick">
        <color rgb="FF7F7F7F"/>
      </right>
      <top style="thick">
        <color rgb="FF7F7F7F"/>
      </top>
      <bottom style="thick">
        <color rgb="FF7F7F7F"/>
      </bottom>
    </border>
    <border>
      <left style="thick">
        <color rgb="FF7F7F7F"/>
      </left>
      <top style="thin">
        <color rgb="FF7F7F7F"/>
      </top>
    </border>
    <border>
      <left style="thick">
        <color rgb="FF7F7F7F"/>
      </left>
      <right/>
      <top/>
      <bottom style="thick">
        <color rgb="FF7F7F7F"/>
      </bottom>
    </border>
    <border>
      <left/>
      <right/>
      <top/>
      <bottom style="thick">
        <color rgb="FF7F7F7F"/>
      </bottom>
    </border>
    <border>
      <bottom style="thick">
        <color rgb="FF7F7F7F"/>
      </bottom>
    </border>
    <border>
      <left/>
      <right style="thick">
        <color rgb="FF7F7F7F"/>
      </right>
      <top/>
      <bottom style="thick">
        <color rgb="FF7F7F7F"/>
      </bottom>
    </border>
    <border>
      <left style="thick">
        <color rgb="FF7F7F7F"/>
      </left>
      <right/>
      <top style="thick">
        <color rgb="FF7F7F7F"/>
      </top>
      <bottom/>
    </border>
    <border>
      <left/>
      <right/>
      <top style="thick">
        <color rgb="FF7F7F7F"/>
      </top>
      <bottom/>
    </border>
    <border>
      <left style="medium">
        <color rgb="FF7F7F7F"/>
      </left>
      <right/>
      <top style="thick">
        <color rgb="FF7F7F7F"/>
      </top>
      <bottom/>
    </border>
    <border>
      <left/>
      <top style="thick">
        <color rgb="FF7F7F7F"/>
      </top>
      <bottom/>
    </border>
    <border>
      <right/>
      <top style="thick">
        <color rgb="FF7F7F7F"/>
      </top>
      <bottom/>
    </border>
    <border>
      <left/>
      <right style="thick">
        <color rgb="FF7F7F7F"/>
      </right>
      <top style="thick">
        <color rgb="FF7F7F7F"/>
      </top>
      <bottom/>
    </border>
    <border>
      <left/>
      <right style="thick">
        <color rgb="FF7F7F7F"/>
      </right>
      <top/>
      <bottom/>
    </border>
    <border>
      <left/>
      <top/>
      <bottom style="thick">
        <color rgb="FF7F7F7F"/>
      </bottom>
    </border>
    <border>
      <top/>
      <bottom style="thick">
        <color rgb="FF7F7F7F"/>
      </bottom>
    </border>
    <border>
      <right/>
      <top/>
      <bottom style="thick">
        <color rgb="FF7F7F7F"/>
      </bottom>
    </border>
  </borders>
  <cellStyleXfs count="1">
    <xf borderId="0" fillId="0" fontId="0" numFmtId="0" applyAlignment="1" applyFont="1"/>
  </cellStyleXfs>
  <cellXfs count="19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left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ont="1">
      <alignment horizontal="left"/>
    </xf>
    <xf borderId="8" fillId="3" fontId="5" numFmtId="0" xfId="0" applyAlignment="1" applyBorder="1" applyFont="1">
      <alignment horizontal="center"/>
    </xf>
    <xf borderId="9" fillId="0" fontId="2" numFmtId="0" xfId="0" applyBorder="1" applyFont="1"/>
    <xf borderId="10" fillId="0" fontId="2" numFmtId="0" xfId="0" applyBorder="1" applyFont="1"/>
    <xf borderId="11" fillId="3" fontId="4" numFmtId="0" xfId="0" applyAlignment="1" applyBorder="1" applyFont="1">
      <alignment horizontal="right"/>
    </xf>
    <xf borderId="12" fillId="3" fontId="5" numFmtId="4" xfId="0" applyAlignment="1" applyBorder="1" applyFont="1" applyNumberFormat="1">
      <alignment horizontal="left"/>
    </xf>
    <xf borderId="13" fillId="3" fontId="5" numFmtId="0" xfId="0" applyAlignment="1" applyBorder="1" applyFont="1">
      <alignment horizontal="center"/>
    </xf>
    <xf borderId="14" fillId="0" fontId="2" numFmtId="0" xfId="0" applyBorder="1" applyFont="1"/>
    <xf borderId="15" fillId="3" fontId="5" numFmtId="0" xfId="0" applyAlignment="1" applyBorder="1" applyFont="1">
      <alignment horizontal="center"/>
    </xf>
    <xf borderId="15" fillId="3" fontId="5" numFmtId="3" xfId="0" applyAlignment="1" applyBorder="1" applyFont="1" applyNumberFormat="1">
      <alignment horizontal="center"/>
    </xf>
    <xf borderId="11" fillId="3" fontId="6" numFmtId="0" xfId="0" applyBorder="1" applyFont="1"/>
    <xf borderId="11" fillId="3" fontId="6" numFmtId="0" xfId="0" applyAlignment="1" applyBorder="1" applyFont="1">
      <alignment horizontal="right"/>
    </xf>
    <xf borderId="16" fillId="0" fontId="2" numFmtId="0" xfId="0" applyBorder="1" applyFont="1"/>
    <xf borderId="17" fillId="0" fontId="6" numFmtId="0" xfId="0" applyAlignment="1" applyBorder="1" applyFont="1">
      <alignment horizontal="left"/>
    </xf>
    <xf borderId="18" fillId="0" fontId="2" numFmtId="0" xfId="0" applyBorder="1" applyFont="1"/>
    <xf borderId="19" fillId="0" fontId="7" numFmtId="0" xfId="0" applyAlignment="1" applyBorder="1" applyFont="1">
      <alignment horizontal="left" vertical="center"/>
    </xf>
    <xf borderId="20" fillId="0" fontId="2" numFmtId="0" xfId="0" applyBorder="1" applyFont="1"/>
    <xf borderId="21" fillId="0" fontId="2" numFmtId="0" xfId="0" applyBorder="1" applyFont="1"/>
    <xf borderId="22" fillId="4" fontId="8" numFmtId="0" xfId="0" applyAlignment="1" applyBorder="1" applyFill="1" applyFont="1">
      <alignment horizontal="left" shrinkToFit="0" vertical="center" wrapText="1"/>
    </xf>
    <xf borderId="23" fillId="0" fontId="2" numFmtId="0" xfId="0" applyBorder="1" applyFont="1"/>
    <xf borderId="24" fillId="4" fontId="8" numFmtId="0" xfId="0" applyAlignment="1" applyBorder="1" applyFont="1">
      <alignment horizontal="center" shrinkToFit="0" vertical="center" wrapText="1"/>
    </xf>
    <xf borderId="25" fillId="4" fontId="8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4" fontId="8" numFmtId="4" xfId="0" applyAlignment="1" applyBorder="1" applyFont="1" applyNumberFormat="1">
      <alignment horizontal="center" shrinkToFit="0" vertical="center" wrapText="1"/>
    </xf>
    <xf borderId="7" fillId="3" fontId="8" numFmtId="0" xfId="0" applyAlignment="1" applyBorder="1" applyFont="1">
      <alignment horizontal="left"/>
    </xf>
    <xf borderId="28" fillId="3" fontId="8" numFmtId="0" xfId="0" applyBorder="1" applyFont="1"/>
    <xf borderId="29" fillId="0" fontId="4" numFmtId="0" xfId="0" applyBorder="1" applyFont="1"/>
    <xf borderId="30" fillId="3" fontId="4" numFmtId="0" xfId="0" applyBorder="1" applyFont="1"/>
    <xf borderId="31" fillId="0" fontId="2" numFmtId="0" xfId="0" applyBorder="1" applyFont="1"/>
    <xf borderId="32" fillId="3" fontId="4" numFmtId="0" xfId="0" applyAlignment="1" applyBorder="1" applyFont="1">
      <alignment readingOrder="0"/>
    </xf>
    <xf borderId="32" fillId="3" fontId="4" numFmtId="0" xfId="0" applyAlignment="1" applyBorder="1" applyFont="1">
      <alignment horizontal="center"/>
    </xf>
    <xf borderId="32" fillId="3" fontId="4" numFmtId="164" xfId="0" applyBorder="1" applyFont="1" applyNumberFormat="1"/>
    <xf borderId="33" fillId="3" fontId="4" numFmtId="4" xfId="0" applyBorder="1" applyFont="1" applyNumberFormat="1"/>
    <xf borderId="34" fillId="3" fontId="9" numFmtId="0" xfId="0" applyAlignment="1" applyBorder="1" applyFont="1">
      <alignment horizontal="left" shrinkToFit="0" vertical="top" wrapText="1"/>
    </xf>
    <xf borderId="35" fillId="0" fontId="2" numFmtId="0" xfId="0" applyBorder="1" applyFont="1"/>
    <xf borderId="36" fillId="0" fontId="4" numFmtId="0" xfId="0" applyBorder="1" applyFont="1"/>
    <xf borderId="37" fillId="3" fontId="4" numFmtId="0" xfId="0" applyBorder="1" applyFont="1"/>
    <xf borderId="38" fillId="0" fontId="2" numFmtId="0" xfId="0" applyBorder="1" applyFont="1"/>
    <xf borderId="39" fillId="0" fontId="2" numFmtId="0" xfId="0" applyBorder="1" applyFont="1"/>
    <xf borderId="36" fillId="3" fontId="4" numFmtId="0" xfId="0" applyAlignment="1" applyBorder="1" applyFont="1">
      <alignment readingOrder="0"/>
    </xf>
    <xf borderId="36" fillId="3" fontId="4" numFmtId="0" xfId="0" applyAlignment="1" applyBorder="1" applyFont="1">
      <alignment horizontal="center"/>
    </xf>
    <xf borderId="36" fillId="3" fontId="4" numFmtId="164" xfId="0" applyBorder="1" applyFont="1" applyNumberFormat="1"/>
    <xf borderId="40" fillId="3" fontId="4" numFmtId="4" xfId="0" applyBorder="1" applyFont="1" applyNumberFormat="1"/>
    <xf borderId="41" fillId="0" fontId="2" numFmtId="0" xfId="0" applyBorder="1" applyFont="1"/>
    <xf borderId="42" fillId="0" fontId="2" numFmtId="0" xfId="0" applyBorder="1" applyFont="1"/>
    <xf borderId="7" fillId="3" fontId="9" numFmtId="0" xfId="0" applyAlignment="1" applyBorder="1" applyFont="1">
      <alignment horizontal="left" shrinkToFit="0" vertical="top" wrapText="1"/>
    </xf>
    <xf borderId="28" fillId="3" fontId="9" numFmtId="0" xfId="0" applyAlignment="1" applyBorder="1" applyFont="1">
      <alignment horizontal="left" shrinkToFit="0" vertical="top" wrapText="1"/>
    </xf>
    <xf borderId="36" fillId="3" fontId="4" numFmtId="0" xfId="0" applyBorder="1" applyFont="1"/>
    <xf borderId="43" fillId="3" fontId="8" numFmtId="0" xfId="0" applyAlignment="1" applyBorder="1" applyFont="1">
      <alignment horizontal="left"/>
    </xf>
    <xf borderId="44" fillId="3" fontId="8" numFmtId="0" xfId="0" applyBorder="1" applyFont="1"/>
    <xf borderId="36" fillId="0" fontId="4" numFmtId="0" xfId="0" applyAlignment="1" applyBorder="1" applyFont="1">
      <alignment readingOrder="0"/>
    </xf>
    <xf borderId="45" fillId="3" fontId="8" numFmtId="0" xfId="0" applyAlignment="1" applyBorder="1" applyFont="1">
      <alignment horizontal="left"/>
    </xf>
    <xf borderId="46" fillId="3" fontId="8" numFmtId="0" xfId="0" applyBorder="1" applyFont="1"/>
    <xf borderId="36" fillId="0" fontId="6" numFmtId="0" xfId="0" applyBorder="1" applyFont="1"/>
    <xf borderId="36" fillId="0" fontId="4" numFmtId="0" xfId="0" applyAlignment="1" applyBorder="1" applyFont="1">
      <alignment vertical="center"/>
    </xf>
    <xf borderId="36" fillId="0" fontId="6" numFmtId="0" xfId="0" applyAlignment="1" applyBorder="1" applyFont="1">
      <alignment readingOrder="0"/>
    </xf>
    <xf borderId="36" fillId="0" fontId="4" numFmtId="2" xfId="0" applyAlignment="1" applyBorder="1" applyFont="1" applyNumberFormat="1">
      <alignment vertical="center"/>
    </xf>
    <xf borderId="47" fillId="0" fontId="4" numFmtId="0" xfId="0" applyBorder="1" applyFont="1"/>
    <xf borderId="48" fillId="3" fontId="4" numFmtId="0" xfId="0" applyBorder="1" applyFont="1"/>
    <xf borderId="49" fillId="0" fontId="2" numFmtId="0" xfId="0" applyBorder="1" applyFont="1"/>
    <xf borderId="50" fillId="0" fontId="2" numFmtId="0" xfId="0" applyBorder="1" applyFont="1"/>
    <xf borderId="51" fillId="3" fontId="4" numFmtId="0" xfId="0" applyAlignment="1" applyBorder="1" applyFont="1">
      <alignment horizontal="center"/>
    </xf>
    <xf borderId="51" fillId="3" fontId="4" numFmtId="164" xfId="0" applyBorder="1" applyFont="1" applyNumberFormat="1"/>
    <xf borderId="52" fillId="3" fontId="4" numFmtId="4" xfId="0" applyBorder="1" applyFont="1" applyNumberFormat="1"/>
    <xf borderId="53" fillId="3" fontId="7" numFmtId="0" xfId="0" applyAlignment="1" applyBorder="1" applyFont="1">
      <alignment horizontal="left"/>
    </xf>
    <xf borderId="20" fillId="0" fontId="10" numFmtId="0" xfId="0" applyBorder="1" applyFont="1"/>
    <xf borderId="21" fillId="0" fontId="10" numFmtId="4" xfId="0" applyBorder="1" applyFont="1" applyNumberFormat="1"/>
    <xf borderId="54" fillId="3" fontId="8" numFmtId="0" xfId="0" applyAlignment="1" applyBorder="1" applyFont="1">
      <alignment horizontal="left"/>
    </xf>
    <xf borderId="55" fillId="0" fontId="2" numFmtId="0" xfId="0" applyBorder="1" applyFont="1"/>
    <xf borderId="56" fillId="3" fontId="8" numFmtId="0" xfId="0" applyAlignment="1" applyBorder="1" applyFont="1">
      <alignment horizontal="left"/>
    </xf>
    <xf borderId="57" fillId="3" fontId="8" numFmtId="0" xfId="0" applyAlignment="1" applyBorder="1" applyFont="1">
      <alignment horizontal="left"/>
    </xf>
    <xf borderId="36" fillId="3" fontId="4" numFmtId="164" xfId="0" applyAlignment="1" applyBorder="1" applyFont="1" applyNumberFormat="1">
      <alignment readingOrder="0"/>
    </xf>
    <xf borderId="56" fillId="3" fontId="9" numFmtId="0" xfId="0" applyAlignment="1" applyBorder="1" applyFont="1">
      <alignment horizontal="left" shrinkToFit="0" vertical="top" wrapText="1"/>
    </xf>
    <xf borderId="58" fillId="0" fontId="2" numFmtId="0" xfId="0" applyBorder="1" applyFont="1"/>
    <xf borderId="59" fillId="0" fontId="2" numFmtId="0" xfId="0" applyBorder="1" applyFont="1"/>
    <xf borderId="45" fillId="3" fontId="11" numFmtId="0" xfId="0" applyAlignment="1" applyBorder="1" applyFont="1">
      <alignment horizontal="left"/>
    </xf>
    <xf borderId="60" fillId="3" fontId="11" numFmtId="0" xfId="0" applyBorder="1" applyFont="1"/>
    <xf borderId="60" fillId="3" fontId="6" numFmtId="0" xfId="0" applyBorder="1" applyFont="1"/>
    <xf borderId="60" fillId="3" fontId="6" numFmtId="165" xfId="0" applyBorder="1" applyFont="1" applyNumberFormat="1"/>
    <xf borderId="61" fillId="0" fontId="6" numFmtId="0" xfId="0" applyBorder="1" applyFont="1"/>
    <xf borderId="61" fillId="0" fontId="2" numFmtId="0" xfId="0" applyBorder="1" applyFont="1"/>
    <xf borderId="62" fillId="0" fontId="2" numFmtId="0" xfId="0" applyBorder="1" applyFont="1"/>
    <xf borderId="7" fillId="3" fontId="12" numFmtId="0" xfId="0" applyAlignment="1" applyBorder="1" applyFont="1">
      <alignment horizontal="left"/>
    </xf>
    <xf borderId="0" fillId="0" fontId="10" numFmtId="0" xfId="0" applyFont="1"/>
    <xf borderId="18" fillId="0" fontId="10" numFmtId="4" xfId="0" applyBorder="1" applyFont="1" applyNumberFormat="1"/>
    <xf borderId="43" fillId="3" fontId="11" numFmtId="0" xfId="0" applyAlignment="1" applyBorder="1" applyFont="1">
      <alignment horizontal="left"/>
    </xf>
    <xf borderId="63" fillId="0" fontId="10" numFmtId="0" xfId="0" applyBorder="1" applyFont="1"/>
    <xf borderId="64" fillId="0" fontId="10" numFmtId="4" xfId="0" applyBorder="1" applyFont="1" applyNumberFormat="1"/>
    <xf borderId="65" fillId="3" fontId="11" numFmtId="0" xfId="0" applyAlignment="1" applyBorder="1" applyFont="1">
      <alignment horizontal="left"/>
    </xf>
    <xf borderId="38" fillId="0" fontId="10" numFmtId="0" xfId="0" applyBorder="1" applyFont="1"/>
    <xf borderId="66" fillId="0" fontId="10" numFmtId="4" xfId="0" applyBorder="1" applyFont="1" applyNumberFormat="1"/>
    <xf borderId="67" fillId="3" fontId="11" numFmtId="4" xfId="0" applyBorder="1" applyFont="1" applyNumberFormat="1"/>
    <xf borderId="29" fillId="0" fontId="4" numFmtId="0" xfId="0" applyAlignment="1" applyBorder="1" applyFont="1">
      <alignment readingOrder="0"/>
    </xf>
    <xf borderId="4" fillId="3" fontId="8" numFmtId="0" xfId="0" applyAlignment="1" applyBorder="1" applyFont="1">
      <alignment horizontal="left" shrinkToFit="0" wrapText="1"/>
    </xf>
    <xf borderId="68" fillId="0" fontId="2" numFmtId="0" xfId="0" applyBorder="1" applyFont="1"/>
    <xf borderId="69" fillId="0" fontId="4" numFmtId="0" xfId="0" applyBorder="1" applyFont="1"/>
    <xf borderId="70" fillId="3" fontId="4" numFmtId="0" xfId="0" applyBorder="1" applyFont="1"/>
    <xf borderId="71" fillId="0" fontId="2" numFmtId="0" xfId="0" applyBorder="1" applyFont="1"/>
    <xf borderId="72" fillId="0" fontId="2" numFmtId="0" xfId="0" applyBorder="1" applyFont="1"/>
    <xf borderId="69" fillId="3" fontId="4" numFmtId="0" xfId="0" applyAlignment="1" applyBorder="1" applyFont="1">
      <alignment horizontal="center"/>
    </xf>
    <xf borderId="69" fillId="3" fontId="4" numFmtId="164" xfId="0" applyBorder="1" applyFont="1" applyNumberFormat="1"/>
    <xf borderId="73" fillId="3" fontId="4" numFmtId="4" xfId="0" applyBorder="1" applyFont="1" applyNumberFormat="1"/>
    <xf borderId="17" fillId="0" fontId="2" numFmtId="0" xfId="0" applyBorder="1" applyFont="1"/>
    <xf borderId="74" fillId="0" fontId="2" numFmtId="0" xfId="0" applyBorder="1" applyFont="1"/>
    <xf borderId="0" fillId="0" fontId="6" numFmtId="0" xfId="0" applyFont="1"/>
    <xf borderId="75" fillId="3" fontId="8" numFmtId="0" xfId="0" applyAlignment="1" applyBorder="1" applyFont="1">
      <alignment horizontal="left"/>
    </xf>
    <xf borderId="76" fillId="0" fontId="2" numFmtId="0" xfId="0" applyBorder="1" applyFont="1"/>
    <xf borderId="77" fillId="0" fontId="4" numFmtId="0" xfId="0" applyBorder="1" applyFont="1"/>
    <xf borderId="78" fillId="3" fontId="4" numFmtId="0" xfId="0" applyBorder="1" applyFont="1"/>
    <xf borderId="79" fillId="0" fontId="2" numFmtId="0" xfId="0" applyBorder="1" applyFont="1"/>
    <xf borderId="80" fillId="0" fontId="2" numFmtId="0" xfId="0" applyBorder="1" applyFont="1"/>
    <xf borderId="77" fillId="3" fontId="4" numFmtId="0" xfId="0" applyAlignment="1" applyBorder="1" applyFont="1">
      <alignment horizontal="center"/>
    </xf>
    <xf borderId="77" fillId="3" fontId="4" numFmtId="164" xfId="0" applyBorder="1" applyFont="1" applyNumberFormat="1"/>
    <xf borderId="81" fillId="3" fontId="4" numFmtId="4" xfId="0" applyBorder="1" applyFont="1" applyNumberFormat="1"/>
    <xf borderId="4" fillId="3" fontId="8" numFmtId="0" xfId="0" applyAlignment="1" applyBorder="1" applyFont="1">
      <alignment horizontal="left" vertical="center"/>
    </xf>
    <xf borderId="34" fillId="3" fontId="13" numFmtId="0" xfId="0" applyAlignment="1" applyBorder="1" applyFont="1">
      <alignment horizontal="left" shrinkToFit="0" vertical="top" wrapText="1"/>
    </xf>
    <xf borderId="37" fillId="0" fontId="4" numFmtId="0" xfId="0" applyBorder="1" applyFont="1"/>
    <xf borderId="82" fillId="3" fontId="4" numFmtId="0" xfId="0" applyAlignment="1" applyBorder="1" applyFont="1">
      <alignment horizontal="center"/>
    </xf>
    <xf borderId="57" fillId="3" fontId="8" numFmtId="0" xfId="0" applyAlignment="1" applyBorder="1" applyFont="1">
      <alignment horizontal="left" shrinkToFit="0" wrapText="1"/>
    </xf>
    <xf borderId="74" fillId="0" fontId="10" numFmtId="0" xfId="0" applyBorder="1" applyFont="1"/>
    <xf borderId="83" fillId="3" fontId="4" numFmtId="0" xfId="0" applyBorder="1" applyFont="1"/>
    <xf borderId="39" fillId="0" fontId="10" numFmtId="0" xfId="0" applyBorder="1" applyFont="1"/>
    <xf borderId="82" fillId="3" fontId="4" numFmtId="0" xfId="0" applyBorder="1" applyFont="1"/>
    <xf borderId="84" fillId="3" fontId="4" numFmtId="0" xfId="0" applyBorder="1" applyFont="1"/>
    <xf borderId="37" fillId="3" fontId="14" numFmtId="0" xfId="0" applyBorder="1" applyFont="1"/>
    <xf borderId="67" fillId="3" fontId="6" numFmtId="4" xfId="0" applyBorder="1" applyFont="1" applyNumberFormat="1"/>
    <xf borderId="61" fillId="0" fontId="10" numFmtId="0" xfId="0" applyBorder="1" applyFont="1"/>
    <xf borderId="62" fillId="0" fontId="10" numFmtId="4" xfId="0" applyBorder="1" applyFont="1" applyNumberFormat="1"/>
    <xf borderId="53" fillId="3" fontId="11" numFmtId="0" xfId="0" applyAlignment="1" applyBorder="1" applyFont="1">
      <alignment horizontal="left"/>
    </xf>
    <xf borderId="85" fillId="3" fontId="11" numFmtId="0" xfId="0" applyBorder="1" applyFont="1"/>
    <xf borderId="85" fillId="3" fontId="6" numFmtId="0" xfId="0" applyBorder="1" applyFont="1"/>
    <xf borderId="85" fillId="3" fontId="6" numFmtId="165" xfId="0" applyBorder="1" applyFont="1" applyNumberFormat="1"/>
    <xf borderId="86" fillId="3" fontId="6" numFmtId="4" xfId="0" applyBorder="1" applyFont="1" applyNumberFormat="1"/>
    <xf borderId="7" fillId="3" fontId="7" numFmtId="0" xfId="0" applyAlignment="1" applyBorder="1" applyFont="1">
      <alignment horizontal="left"/>
    </xf>
    <xf borderId="11" fillId="3" fontId="8" numFmtId="0" xfId="0" applyBorder="1" applyFont="1"/>
    <xf borderId="11" fillId="3" fontId="4" numFmtId="0" xfId="0" applyBorder="1" applyFont="1"/>
    <xf borderId="11" fillId="3" fontId="5" numFmtId="0" xfId="0" applyBorder="1" applyFont="1"/>
    <xf borderId="11" fillId="3" fontId="15" numFmtId="164" xfId="0" applyAlignment="1" applyBorder="1" applyFont="1" applyNumberFormat="1">
      <alignment horizontal="right" vertical="center"/>
    </xf>
    <xf borderId="87" fillId="4" fontId="15" numFmtId="165" xfId="0" applyAlignment="1" applyBorder="1" applyFont="1" applyNumberFormat="1">
      <alignment horizontal="right" vertical="center"/>
    </xf>
    <xf borderId="88" fillId="0" fontId="2" numFmtId="0" xfId="0" applyBorder="1" applyFont="1"/>
    <xf borderId="89" fillId="3" fontId="8" numFmtId="0" xfId="0" applyAlignment="1" applyBorder="1" applyFont="1">
      <alignment horizontal="left"/>
    </xf>
    <xf borderId="90" fillId="3" fontId="8" numFmtId="0" xfId="0" applyAlignment="1" applyBorder="1" applyFont="1">
      <alignment horizontal="left"/>
    </xf>
    <xf borderId="91" fillId="3" fontId="8" numFmtId="0" xfId="0" applyBorder="1" applyFont="1"/>
    <xf borderId="92" fillId="0" fontId="4" numFmtId="0" xfId="0" applyBorder="1" applyFont="1"/>
    <xf borderId="91" fillId="3" fontId="4" numFmtId="0" xfId="0" applyBorder="1" applyFont="1"/>
    <xf borderId="92" fillId="0" fontId="16" numFmtId="0" xfId="0" applyBorder="1" applyFont="1"/>
    <xf borderId="91" fillId="3" fontId="16" numFmtId="164" xfId="0" applyAlignment="1" applyBorder="1" applyFont="1" applyNumberFormat="1">
      <alignment horizontal="right" vertical="center"/>
    </xf>
    <xf borderId="93" fillId="4" fontId="15" numFmtId="165" xfId="0" applyAlignment="1" applyBorder="1" applyFont="1" applyNumberFormat="1">
      <alignment horizontal="right" vertical="center"/>
    </xf>
    <xf borderId="94" fillId="0" fontId="2" numFmtId="0" xfId="0" applyBorder="1" applyFont="1"/>
    <xf borderId="95" fillId="0" fontId="6" numFmtId="0" xfId="0" applyAlignment="1" applyBorder="1" applyFont="1">
      <alignment horizontal="left"/>
    </xf>
    <xf borderId="96" fillId="3" fontId="16" numFmtId="0" xfId="0" applyAlignment="1" applyBorder="1" applyFont="1">
      <alignment horizontal="left"/>
    </xf>
    <xf borderId="97" fillId="3" fontId="16" numFmtId="0" xfId="0" applyBorder="1" applyFont="1"/>
    <xf borderId="97" fillId="3" fontId="7" numFmtId="0" xfId="0" applyAlignment="1" applyBorder="1" applyFont="1">
      <alignment horizontal="center"/>
    </xf>
    <xf borderId="98" fillId="0" fontId="10" numFmtId="0" xfId="0" applyBorder="1" applyFont="1"/>
    <xf borderId="99" fillId="3" fontId="16" numFmtId="4" xfId="0" applyBorder="1" applyFont="1" applyNumberFormat="1"/>
    <xf borderId="100" fillId="4" fontId="11" numFmtId="0" xfId="0" applyAlignment="1" applyBorder="1" applyFont="1">
      <alignment horizontal="left"/>
    </xf>
    <xf borderId="101" fillId="4" fontId="15" numFmtId="0" xfId="0" applyAlignment="1" applyBorder="1" applyFont="1">
      <alignment horizontal="left" vertical="center"/>
    </xf>
    <xf borderId="102" fillId="4" fontId="15" numFmtId="0" xfId="0" applyAlignment="1" applyBorder="1" applyFont="1">
      <alignment horizontal="left" vertical="center"/>
    </xf>
    <xf borderId="101" fillId="4" fontId="5" numFmtId="0" xfId="0" applyAlignment="1" applyBorder="1" applyFont="1">
      <alignment vertical="center"/>
    </xf>
    <xf borderId="101" fillId="4" fontId="5" numFmtId="165" xfId="0" applyAlignment="1" applyBorder="1" applyFont="1" applyNumberFormat="1">
      <alignment vertical="center"/>
    </xf>
    <xf borderId="101" fillId="4" fontId="6" numFmtId="0" xfId="0" applyAlignment="1" applyBorder="1" applyFont="1">
      <alignment vertical="center"/>
    </xf>
    <xf borderId="103" fillId="4" fontId="15" numFmtId="165" xfId="0" applyAlignment="1" applyBorder="1" applyFont="1" applyNumberFormat="1">
      <alignment vertical="center"/>
    </xf>
    <xf borderId="104" fillId="0" fontId="2" numFmtId="0" xfId="0" applyBorder="1" applyFont="1"/>
    <xf borderId="103" fillId="4" fontId="5" numFmtId="165" xfId="0" applyAlignment="1" applyBorder="1" applyFont="1" applyNumberFormat="1">
      <alignment horizontal="right" vertical="center"/>
    </xf>
    <xf borderId="105" fillId="4" fontId="6" numFmtId="4" xfId="0" applyBorder="1" applyFont="1" applyNumberFormat="1"/>
    <xf borderId="7" fillId="4" fontId="11" numFmtId="0" xfId="0" applyAlignment="1" applyBorder="1" applyFont="1">
      <alignment horizontal="left"/>
    </xf>
    <xf borderId="11" fillId="4" fontId="15" numFmtId="0" xfId="0" applyAlignment="1" applyBorder="1" applyFont="1">
      <alignment horizontal="left" vertical="center"/>
    </xf>
    <xf borderId="11" fillId="4" fontId="5" numFmtId="0" xfId="0" applyAlignment="1" applyBorder="1" applyFont="1">
      <alignment vertical="center"/>
    </xf>
    <xf borderId="11" fillId="4" fontId="5" numFmtId="165" xfId="0" applyAlignment="1" applyBorder="1" applyFont="1" applyNumberFormat="1">
      <alignment vertical="center"/>
    </xf>
    <xf borderId="11" fillId="4" fontId="6" numFmtId="0" xfId="0" applyAlignment="1" applyBorder="1" applyFont="1">
      <alignment vertical="center"/>
    </xf>
    <xf borderId="1" fillId="4" fontId="15" numFmtId="165" xfId="0" applyAlignment="1" applyBorder="1" applyFont="1" applyNumberFormat="1">
      <alignment vertical="center"/>
    </xf>
    <xf borderId="1" fillId="4" fontId="5" numFmtId="165" xfId="0" applyAlignment="1" applyBorder="1" applyFont="1" applyNumberFormat="1">
      <alignment horizontal="right" vertical="center"/>
    </xf>
    <xf borderId="106" fillId="4" fontId="6" numFmtId="4" xfId="0" applyBorder="1" applyFont="1" applyNumberFormat="1"/>
    <xf borderId="96" fillId="4" fontId="11" numFmtId="0" xfId="0" applyAlignment="1" applyBorder="1" applyFont="1">
      <alignment horizontal="left"/>
    </xf>
    <xf borderId="97" fillId="4" fontId="16" numFmtId="165" xfId="0" applyAlignment="1" applyBorder="1" applyFont="1" applyNumberFormat="1">
      <alignment horizontal="left" vertical="center"/>
    </xf>
    <xf borderId="97" fillId="4" fontId="16" numFmtId="165" xfId="0" applyAlignment="1" applyBorder="1" applyFont="1" applyNumberFormat="1">
      <alignment vertical="center"/>
    </xf>
    <xf borderId="97" fillId="4" fontId="5" numFmtId="0" xfId="0" applyAlignment="1" applyBorder="1" applyFont="1">
      <alignment vertical="center"/>
    </xf>
    <xf borderId="107" fillId="4" fontId="16" numFmtId="0" xfId="0" applyAlignment="1" applyBorder="1" applyFont="1">
      <alignment horizontal="left" vertical="center"/>
    </xf>
    <xf borderId="108" fillId="0" fontId="2" numFmtId="0" xfId="0" applyBorder="1" applyFont="1"/>
    <xf borderId="109" fillId="0" fontId="2" numFmtId="0" xfId="0" applyBorder="1" applyFont="1"/>
    <xf borderId="97" fillId="4" fontId="5" numFmtId="165" xfId="0" applyAlignment="1" applyBorder="1" applyFont="1" applyNumberFormat="1">
      <alignment horizontal="right" vertical="center"/>
    </xf>
    <xf borderId="97" fillId="4" fontId="16" numFmtId="165" xfId="0" applyAlignment="1" applyBorder="1" applyFont="1" applyNumberFormat="1">
      <alignment horizontal="right" vertical="center"/>
    </xf>
    <xf borderId="99" fillId="4" fontId="6" numFmtId="4" xfId="0" applyBorder="1" applyFont="1" applyNumberFormat="1"/>
    <xf borderId="0" fillId="0" fontId="6" numFmtId="0" xfId="0" applyAlignment="1" applyFont="1">
      <alignment horizontal="left"/>
    </xf>
    <xf borderId="0" fillId="0" fontId="17" numFmtId="4" xfId="0" applyFont="1" applyNumberFormat="1"/>
    <xf borderId="0" fillId="0" fontId="17" numFmtId="0" xfId="0" applyAlignment="1" applyFont="1">
      <alignment horizontal="left"/>
    </xf>
    <xf borderId="0" fillId="0" fontId="17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3.33"/>
    <col customWidth="1" min="2" max="6" width="10.67"/>
    <col customWidth="1" min="7" max="7" width="15.0"/>
    <col customWidth="1" min="8" max="12" width="10.67"/>
    <col customWidth="1" min="13" max="26" width="13.3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>
      <c r="A3" s="7" t="s">
        <v>2</v>
      </c>
      <c r="B3" s="8"/>
      <c r="C3" s="9"/>
      <c r="D3" s="9"/>
      <c r="E3" s="9"/>
      <c r="F3" s="10"/>
      <c r="G3" s="11" t="s">
        <v>3</v>
      </c>
      <c r="H3" s="8"/>
      <c r="I3" s="9"/>
      <c r="J3" s="10"/>
      <c r="K3" s="11" t="s">
        <v>4</v>
      </c>
      <c r="L3" s="12"/>
    </row>
    <row r="4">
      <c r="A4" s="7" t="s">
        <v>5</v>
      </c>
      <c r="B4" s="13"/>
      <c r="C4" s="14"/>
      <c r="D4" s="11" t="s">
        <v>6</v>
      </c>
      <c r="E4" s="15"/>
      <c r="F4" s="11" t="s">
        <v>7</v>
      </c>
      <c r="G4" s="16"/>
      <c r="H4" s="17"/>
      <c r="I4" s="18"/>
      <c r="J4" s="11" t="s">
        <v>8</v>
      </c>
      <c r="K4" s="8"/>
      <c r="L4" s="19"/>
    </row>
    <row r="5">
      <c r="A5" s="20"/>
      <c r="L5" s="21"/>
    </row>
    <row r="6">
      <c r="A6" s="22" t="s">
        <v>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</row>
    <row r="7">
      <c r="A7" s="25" t="s">
        <v>10</v>
      </c>
      <c r="B7" s="26"/>
      <c r="C7" s="27" t="s">
        <v>11</v>
      </c>
      <c r="D7" s="28" t="s">
        <v>12</v>
      </c>
      <c r="E7" s="29"/>
      <c r="F7" s="29"/>
      <c r="G7" s="29"/>
      <c r="H7" s="26"/>
      <c r="I7" s="27" t="s">
        <v>13</v>
      </c>
      <c r="J7" s="27" t="s">
        <v>14</v>
      </c>
      <c r="K7" s="27" t="s">
        <v>15</v>
      </c>
      <c r="L7" s="30" t="s">
        <v>16</v>
      </c>
    </row>
    <row r="8">
      <c r="A8" s="31" t="s">
        <v>17</v>
      </c>
      <c r="B8" s="32"/>
      <c r="C8" s="33" t="s">
        <v>18</v>
      </c>
      <c r="D8" s="34" t="s">
        <v>19</v>
      </c>
      <c r="E8" s="9"/>
      <c r="F8" s="9"/>
      <c r="G8" s="9"/>
      <c r="H8" s="35"/>
      <c r="I8" s="36"/>
      <c r="J8" s="37" t="s">
        <v>20</v>
      </c>
      <c r="K8" s="38">
        <v>14.0</v>
      </c>
      <c r="L8" s="39">
        <f t="shared" ref="L8:L40" si="1">SUM(I8*K8)</f>
        <v>0</v>
      </c>
    </row>
    <row r="9">
      <c r="A9" s="40" t="s">
        <v>21</v>
      </c>
      <c r="B9" s="41"/>
      <c r="C9" s="42"/>
      <c r="D9" s="43" t="s">
        <v>22</v>
      </c>
      <c r="E9" s="44"/>
      <c r="F9" s="44"/>
      <c r="G9" s="44"/>
      <c r="H9" s="45"/>
      <c r="I9" s="46"/>
      <c r="J9" s="47" t="s">
        <v>20</v>
      </c>
      <c r="K9" s="48">
        <v>10.0</v>
      </c>
      <c r="L9" s="49">
        <f t="shared" si="1"/>
        <v>0</v>
      </c>
    </row>
    <row r="10">
      <c r="A10" s="50"/>
      <c r="B10" s="51"/>
      <c r="C10" s="42"/>
      <c r="D10" s="43" t="s">
        <v>23</v>
      </c>
      <c r="E10" s="44"/>
      <c r="F10" s="44"/>
      <c r="G10" s="44"/>
      <c r="H10" s="45"/>
      <c r="I10" s="46"/>
      <c r="J10" s="47" t="s">
        <v>24</v>
      </c>
      <c r="K10" s="48">
        <v>165.0</v>
      </c>
      <c r="L10" s="49">
        <f t="shared" si="1"/>
        <v>0</v>
      </c>
    </row>
    <row r="11">
      <c r="A11" s="52"/>
      <c r="B11" s="53"/>
      <c r="C11" s="42"/>
      <c r="D11" s="43" t="s">
        <v>25</v>
      </c>
      <c r="E11" s="44"/>
      <c r="F11" s="44"/>
      <c r="G11" s="44"/>
      <c r="H11" s="45"/>
      <c r="I11" s="46"/>
      <c r="J11" s="47" t="s">
        <v>26</v>
      </c>
      <c r="K11" s="48">
        <v>900.0</v>
      </c>
      <c r="L11" s="49">
        <f t="shared" si="1"/>
        <v>0</v>
      </c>
    </row>
    <row r="12">
      <c r="A12" s="31"/>
      <c r="B12" s="32"/>
      <c r="C12" s="42"/>
      <c r="D12" s="43" t="s">
        <v>27</v>
      </c>
      <c r="E12" s="44"/>
      <c r="F12" s="44"/>
      <c r="G12" s="44"/>
      <c r="H12" s="45"/>
      <c r="I12" s="46"/>
      <c r="J12" s="47" t="s">
        <v>26</v>
      </c>
      <c r="K12" s="48">
        <v>600.0</v>
      </c>
      <c r="L12" s="49">
        <f t="shared" si="1"/>
        <v>0</v>
      </c>
    </row>
    <row r="13">
      <c r="A13" s="31"/>
      <c r="B13" s="32"/>
      <c r="C13" s="42"/>
      <c r="D13" s="43" t="s">
        <v>28</v>
      </c>
      <c r="E13" s="44"/>
      <c r="F13" s="44"/>
      <c r="G13" s="44"/>
      <c r="H13" s="45"/>
      <c r="I13" s="46"/>
      <c r="J13" s="47" t="s">
        <v>20</v>
      </c>
      <c r="K13" s="48">
        <v>0.35</v>
      </c>
      <c r="L13" s="49">
        <f t="shared" si="1"/>
        <v>0</v>
      </c>
    </row>
    <row r="14">
      <c r="A14" s="31"/>
      <c r="B14" s="32"/>
      <c r="C14" s="42"/>
      <c r="D14" s="43" t="s">
        <v>29</v>
      </c>
      <c r="E14" s="44"/>
      <c r="F14" s="44"/>
      <c r="G14" s="44"/>
      <c r="H14" s="45"/>
      <c r="I14" s="46"/>
      <c r="J14" s="47" t="s">
        <v>20</v>
      </c>
      <c r="K14" s="48">
        <v>0.2</v>
      </c>
      <c r="L14" s="49">
        <f t="shared" si="1"/>
        <v>0</v>
      </c>
    </row>
    <row r="15">
      <c r="A15" s="31"/>
      <c r="B15" s="32"/>
      <c r="C15" s="42"/>
      <c r="D15" s="43" t="s">
        <v>30</v>
      </c>
      <c r="E15" s="44"/>
      <c r="F15" s="44"/>
      <c r="G15" s="44"/>
      <c r="H15" s="45"/>
      <c r="I15" s="54"/>
      <c r="J15" s="47" t="s">
        <v>31</v>
      </c>
      <c r="K15" s="48">
        <v>25.0</v>
      </c>
      <c r="L15" s="49">
        <f t="shared" si="1"/>
        <v>0</v>
      </c>
    </row>
    <row r="16">
      <c r="A16" s="55"/>
      <c r="B16" s="56"/>
      <c r="C16" s="42"/>
      <c r="D16" s="43" t="s">
        <v>32</v>
      </c>
      <c r="E16" s="44"/>
      <c r="F16" s="44"/>
      <c r="G16" s="44"/>
      <c r="H16" s="45"/>
      <c r="I16" s="46"/>
      <c r="J16" s="47" t="s">
        <v>31</v>
      </c>
      <c r="K16" s="48">
        <v>25.0</v>
      </c>
      <c r="L16" s="49">
        <f t="shared" si="1"/>
        <v>0</v>
      </c>
    </row>
    <row r="17">
      <c r="A17" s="55"/>
      <c r="B17" s="56"/>
      <c r="C17" s="42"/>
      <c r="D17" s="43" t="s">
        <v>33</v>
      </c>
      <c r="E17" s="44"/>
      <c r="F17" s="44"/>
      <c r="G17" s="44"/>
      <c r="H17" s="45"/>
      <c r="I17" s="57"/>
      <c r="J17" s="47" t="s">
        <v>31</v>
      </c>
      <c r="K17" s="48">
        <v>7.0</v>
      </c>
      <c r="L17" s="49">
        <f t="shared" si="1"/>
        <v>0</v>
      </c>
    </row>
    <row r="18">
      <c r="A18" s="58" t="s">
        <v>34</v>
      </c>
      <c r="B18" s="59"/>
      <c r="C18" s="60"/>
      <c r="D18" s="43" t="s">
        <v>35</v>
      </c>
      <c r="E18" s="44"/>
      <c r="F18" s="44"/>
      <c r="G18" s="44"/>
      <c r="H18" s="45"/>
      <c r="I18" s="42"/>
      <c r="J18" s="47" t="s">
        <v>20</v>
      </c>
      <c r="K18" s="48">
        <v>0.75</v>
      </c>
      <c r="L18" s="49">
        <f t="shared" si="1"/>
        <v>0</v>
      </c>
    </row>
    <row r="19">
      <c r="A19" s="31"/>
      <c r="B19" s="32"/>
      <c r="C19" s="61"/>
      <c r="D19" s="43" t="s">
        <v>36</v>
      </c>
      <c r="E19" s="44"/>
      <c r="F19" s="44"/>
      <c r="G19" s="44"/>
      <c r="H19" s="45"/>
      <c r="I19" s="62"/>
      <c r="J19" s="47" t="s">
        <v>20</v>
      </c>
      <c r="K19" s="48">
        <v>9.0</v>
      </c>
      <c r="L19" s="49">
        <f t="shared" si="1"/>
        <v>0</v>
      </c>
    </row>
    <row r="20">
      <c r="A20" s="31"/>
      <c r="B20" s="32"/>
      <c r="C20" s="42"/>
      <c r="D20" s="43" t="s">
        <v>37</v>
      </c>
      <c r="E20" s="44"/>
      <c r="F20" s="44"/>
      <c r="G20" s="44"/>
      <c r="H20" s="45"/>
      <c r="I20" s="63"/>
      <c r="J20" s="47" t="s">
        <v>20</v>
      </c>
      <c r="K20" s="48">
        <v>6.0</v>
      </c>
      <c r="L20" s="49">
        <f t="shared" si="1"/>
        <v>0</v>
      </c>
    </row>
    <row r="21">
      <c r="A21" s="31"/>
      <c r="B21" s="32"/>
      <c r="C21" s="42"/>
      <c r="D21" s="43" t="s">
        <v>38</v>
      </c>
      <c r="E21" s="44"/>
      <c r="F21" s="44"/>
      <c r="G21" s="44"/>
      <c r="H21" s="45"/>
      <c r="I21" s="42"/>
      <c r="J21" s="47" t="s">
        <v>20</v>
      </c>
      <c r="K21" s="48">
        <v>4.0</v>
      </c>
      <c r="L21" s="49">
        <f t="shared" si="1"/>
        <v>0</v>
      </c>
    </row>
    <row r="22">
      <c r="A22" s="31"/>
      <c r="B22" s="32"/>
      <c r="C22" s="42"/>
      <c r="D22" s="43" t="s">
        <v>39</v>
      </c>
      <c r="E22" s="44"/>
      <c r="F22" s="44"/>
      <c r="G22" s="44"/>
      <c r="H22" s="45"/>
      <c r="I22" s="42"/>
      <c r="J22" s="47" t="s">
        <v>20</v>
      </c>
      <c r="K22" s="48">
        <v>10.0</v>
      </c>
      <c r="L22" s="49">
        <f t="shared" si="1"/>
        <v>0</v>
      </c>
    </row>
    <row r="23">
      <c r="A23" s="31"/>
      <c r="B23" s="32"/>
      <c r="C23" s="42"/>
      <c r="D23" s="43" t="s">
        <v>40</v>
      </c>
      <c r="E23" s="44"/>
      <c r="F23" s="44"/>
      <c r="G23" s="44"/>
      <c r="H23" s="45"/>
      <c r="I23" s="42"/>
      <c r="J23" s="47" t="s">
        <v>20</v>
      </c>
      <c r="K23" s="48">
        <v>2.5</v>
      </c>
      <c r="L23" s="49">
        <f t="shared" si="1"/>
        <v>0</v>
      </c>
    </row>
    <row r="24">
      <c r="A24" s="31"/>
      <c r="B24" s="32"/>
      <c r="C24" s="42"/>
      <c r="D24" s="43" t="s">
        <v>41</v>
      </c>
      <c r="E24" s="44"/>
      <c r="F24" s="44"/>
      <c r="G24" s="44"/>
      <c r="H24" s="45"/>
      <c r="I24" s="42"/>
      <c r="J24" s="47" t="s">
        <v>42</v>
      </c>
      <c r="K24" s="48">
        <v>500.0</v>
      </c>
      <c r="L24" s="49">
        <f t="shared" si="1"/>
        <v>0</v>
      </c>
    </row>
    <row r="25">
      <c r="A25" s="55"/>
      <c r="B25" s="56"/>
      <c r="C25" s="42"/>
      <c r="D25" s="43" t="s">
        <v>43</v>
      </c>
      <c r="E25" s="44"/>
      <c r="F25" s="44"/>
      <c r="G25" s="44"/>
      <c r="H25" s="45"/>
      <c r="I25" s="42"/>
      <c r="J25" s="47" t="s">
        <v>20</v>
      </c>
      <c r="K25" s="48">
        <v>0.75</v>
      </c>
      <c r="L25" s="49">
        <f t="shared" si="1"/>
        <v>0</v>
      </c>
    </row>
    <row r="26">
      <c r="A26" s="58" t="s">
        <v>44</v>
      </c>
      <c r="B26" s="59"/>
      <c r="C26" s="42"/>
      <c r="D26" s="43" t="s">
        <v>45</v>
      </c>
      <c r="E26" s="44"/>
      <c r="F26" s="44"/>
      <c r="G26" s="44"/>
      <c r="H26" s="45"/>
      <c r="I26" s="42"/>
      <c r="J26" s="47" t="s">
        <v>42</v>
      </c>
      <c r="K26" s="48">
        <v>5000.0</v>
      </c>
      <c r="L26" s="49">
        <f t="shared" si="1"/>
        <v>0</v>
      </c>
    </row>
    <row r="27">
      <c r="A27" s="31"/>
      <c r="B27" s="32"/>
      <c r="C27" s="42"/>
      <c r="D27" s="43" t="s">
        <v>46</v>
      </c>
      <c r="E27" s="44"/>
      <c r="F27" s="44"/>
      <c r="G27" s="44"/>
      <c r="H27" s="45"/>
      <c r="I27" s="42"/>
      <c r="J27" s="47" t="s">
        <v>20</v>
      </c>
      <c r="K27" s="48">
        <v>6.0</v>
      </c>
      <c r="L27" s="49">
        <f t="shared" si="1"/>
        <v>0</v>
      </c>
    </row>
    <row r="28">
      <c r="A28" s="31"/>
      <c r="B28" s="32"/>
      <c r="C28" s="42"/>
      <c r="D28" s="43" t="s">
        <v>47</v>
      </c>
      <c r="E28" s="44"/>
      <c r="F28" s="44"/>
      <c r="G28" s="44"/>
      <c r="H28" s="45"/>
      <c r="I28" s="42"/>
      <c r="J28" s="47" t="s">
        <v>20</v>
      </c>
      <c r="K28" s="48">
        <v>18.0</v>
      </c>
      <c r="L28" s="49">
        <f t="shared" si="1"/>
        <v>0</v>
      </c>
    </row>
    <row r="29">
      <c r="A29" s="31"/>
      <c r="B29" s="32"/>
      <c r="C29" s="42"/>
      <c r="D29" s="43" t="s">
        <v>48</v>
      </c>
      <c r="E29" s="44"/>
      <c r="F29" s="44"/>
      <c r="G29" s="44"/>
      <c r="H29" s="45"/>
      <c r="I29" s="42"/>
      <c r="J29" s="47" t="s">
        <v>20</v>
      </c>
      <c r="K29" s="48">
        <v>11.5</v>
      </c>
      <c r="L29" s="49">
        <f t="shared" si="1"/>
        <v>0</v>
      </c>
    </row>
    <row r="30">
      <c r="A30" s="31"/>
      <c r="B30" s="32"/>
      <c r="C30" s="42"/>
      <c r="D30" s="43" t="s">
        <v>49</v>
      </c>
      <c r="E30" s="44"/>
      <c r="F30" s="44"/>
      <c r="G30" s="44"/>
      <c r="H30" s="45"/>
      <c r="I30" s="57"/>
      <c r="J30" s="47" t="s">
        <v>20</v>
      </c>
      <c r="K30" s="48">
        <v>6.0</v>
      </c>
      <c r="L30" s="49">
        <f t="shared" si="1"/>
        <v>0</v>
      </c>
    </row>
    <row r="31">
      <c r="A31" s="55"/>
      <c r="B31" s="56"/>
      <c r="C31" s="42"/>
      <c r="D31" s="43" t="s">
        <v>50</v>
      </c>
      <c r="E31" s="44"/>
      <c r="F31" s="44"/>
      <c r="G31" s="44"/>
      <c r="H31" s="45"/>
      <c r="I31" s="42"/>
      <c r="J31" s="47" t="s">
        <v>20</v>
      </c>
      <c r="K31" s="48">
        <v>0.75</v>
      </c>
      <c r="L31" s="49">
        <f t="shared" si="1"/>
        <v>0</v>
      </c>
    </row>
    <row r="32">
      <c r="A32" s="58" t="s">
        <v>51</v>
      </c>
      <c r="B32" s="59"/>
      <c r="C32" s="42"/>
      <c r="D32" s="43" t="s">
        <v>52</v>
      </c>
      <c r="E32" s="44"/>
      <c r="F32" s="44"/>
      <c r="G32" s="44"/>
      <c r="H32" s="45"/>
      <c r="I32" s="57"/>
      <c r="J32" s="47" t="s">
        <v>20</v>
      </c>
      <c r="K32" s="48">
        <v>3.1</v>
      </c>
      <c r="L32" s="49">
        <f t="shared" si="1"/>
        <v>0</v>
      </c>
    </row>
    <row r="33">
      <c r="A33" s="31"/>
      <c r="B33" s="32"/>
      <c r="C33" s="42"/>
      <c r="D33" s="43" t="s">
        <v>53</v>
      </c>
      <c r="E33" s="44"/>
      <c r="F33" s="44"/>
      <c r="G33" s="44"/>
      <c r="H33" s="45"/>
      <c r="I33" s="57"/>
      <c r="J33" s="47" t="s">
        <v>20</v>
      </c>
      <c r="K33" s="48">
        <v>2.0</v>
      </c>
      <c r="L33" s="49">
        <f t="shared" si="1"/>
        <v>0</v>
      </c>
    </row>
    <row r="34">
      <c r="A34" s="31"/>
      <c r="B34" s="32"/>
      <c r="C34" s="42"/>
      <c r="D34" s="43" t="s">
        <v>54</v>
      </c>
      <c r="E34" s="44"/>
      <c r="F34" s="44"/>
      <c r="G34" s="44"/>
      <c r="H34" s="45"/>
      <c r="I34" s="42"/>
      <c r="J34" s="47" t="s">
        <v>31</v>
      </c>
      <c r="K34" s="48">
        <v>2.15</v>
      </c>
      <c r="L34" s="49">
        <f t="shared" si="1"/>
        <v>0</v>
      </c>
    </row>
    <row r="35">
      <c r="A35" s="31"/>
      <c r="B35" s="32"/>
      <c r="C35" s="42"/>
      <c r="D35" s="43" t="s">
        <v>55</v>
      </c>
      <c r="E35" s="44"/>
      <c r="F35" s="44"/>
      <c r="G35" s="44"/>
      <c r="H35" s="45"/>
      <c r="I35" s="42"/>
      <c r="J35" s="47" t="s">
        <v>20</v>
      </c>
      <c r="K35" s="48">
        <v>2.0</v>
      </c>
      <c r="L35" s="49">
        <f t="shared" si="1"/>
        <v>0</v>
      </c>
    </row>
    <row r="36">
      <c r="A36" s="31"/>
      <c r="B36" s="32"/>
      <c r="C36" s="42"/>
      <c r="D36" s="43" t="s">
        <v>56</v>
      </c>
      <c r="E36" s="44"/>
      <c r="F36" s="44"/>
      <c r="G36" s="44"/>
      <c r="H36" s="45"/>
      <c r="I36" s="42"/>
      <c r="J36" s="47" t="s">
        <v>20</v>
      </c>
      <c r="K36" s="48">
        <v>1.5</v>
      </c>
      <c r="L36" s="49">
        <f t="shared" si="1"/>
        <v>0</v>
      </c>
    </row>
    <row r="37">
      <c r="A37" s="55"/>
      <c r="B37" s="56"/>
      <c r="C37" s="42"/>
      <c r="D37" s="43" t="s">
        <v>57</v>
      </c>
      <c r="E37" s="44"/>
      <c r="F37" s="44"/>
      <c r="G37" s="44"/>
      <c r="H37" s="45"/>
      <c r="I37" s="42"/>
      <c r="J37" s="47" t="s">
        <v>20</v>
      </c>
      <c r="K37" s="48">
        <v>2.0</v>
      </c>
      <c r="L37" s="49">
        <f t="shared" si="1"/>
        <v>0</v>
      </c>
    </row>
    <row r="38">
      <c r="A38" s="58" t="s">
        <v>58</v>
      </c>
      <c r="B38" s="59"/>
      <c r="C38" s="42"/>
      <c r="D38" s="43" t="s">
        <v>59</v>
      </c>
      <c r="E38" s="44"/>
      <c r="F38" s="44"/>
      <c r="G38" s="44"/>
      <c r="H38" s="45"/>
      <c r="I38" s="57"/>
      <c r="J38" s="47" t="s">
        <v>26</v>
      </c>
      <c r="K38" s="48">
        <v>350.0</v>
      </c>
      <c r="L38" s="49">
        <f t="shared" si="1"/>
        <v>0</v>
      </c>
    </row>
    <row r="39">
      <c r="A39" s="31"/>
      <c r="B39" s="32"/>
      <c r="C39" s="64"/>
      <c r="D39" s="43" t="s">
        <v>60</v>
      </c>
      <c r="E39" s="44"/>
      <c r="F39" s="44"/>
      <c r="G39" s="44"/>
      <c r="H39" s="45"/>
      <c r="I39" s="42"/>
      <c r="J39" s="47" t="s">
        <v>26</v>
      </c>
      <c r="K39" s="48">
        <v>600.0</v>
      </c>
      <c r="L39" s="49">
        <f t="shared" si="1"/>
        <v>0</v>
      </c>
    </row>
    <row r="40">
      <c r="A40" s="31"/>
      <c r="B40" s="32"/>
      <c r="C40" s="64"/>
      <c r="D40" s="65" t="s">
        <v>61</v>
      </c>
      <c r="E40" s="66"/>
      <c r="F40" s="66"/>
      <c r="G40" s="66"/>
      <c r="H40" s="67"/>
      <c r="I40" s="42"/>
      <c r="J40" s="68" t="s">
        <v>26</v>
      </c>
      <c r="K40" s="69">
        <v>850.0</v>
      </c>
      <c r="L40" s="70">
        <f t="shared" si="1"/>
        <v>0</v>
      </c>
    </row>
    <row r="41">
      <c r="A41" s="71" t="s">
        <v>62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3"/>
    </row>
    <row r="42">
      <c r="A42" s="25" t="s">
        <v>10</v>
      </c>
      <c r="B42" s="26"/>
      <c r="C42" s="27" t="s">
        <v>11</v>
      </c>
      <c r="D42" s="28" t="s">
        <v>12</v>
      </c>
      <c r="E42" s="29"/>
      <c r="F42" s="29"/>
      <c r="G42" s="29"/>
      <c r="H42" s="26"/>
      <c r="I42" s="27" t="s">
        <v>13</v>
      </c>
      <c r="J42" s="27" t="s">
        <v>14</v>
      </c>
      <c r="K42" s="27" t="s">
        <v>15</v>
      </c>
      <c r="L42" s="30" t="s">
        <v>16</v>
      </c>
    </row>
    <row r="43">
      <c r="A43" s="74" t="s">
        <v>63</v>
      </c>
      <c r="B43" s="75"/>
      <c r="C43" s="33"/>
      <c r="D43" s="34" t="s">
        <v>64</v>
      </c>
      <c r="E43" s="9"/>
      <c r="F43" s="9"/>
      <c r="G43" s="9"/>
      <c r="H43" s="35"/>
      <c r="I43" s="33"/>
      <c r="J43" s="37" t="s">
        <v>26</v>
      </c>
      <c r="K43" s="38">
        <v>840.0</v>
      </c>
      <c r="L43" s="39">
        <f t="shared" ref="L43:L75" si="2">SUM(I43*K43)</f>
        <v>0</v>
      </c>
    </row>
    <row r="44">
      <c r="A44" s="74"/>
      <c r="B44" s="75"/>
      <c r="C44" s="42"/>
      <c r="D44" s="43" t="s">
        <v>65</v>
      </c>
      <c r="E44" s="44"/>
      <c r="F44" s="44"/>
      <c r="G44" s="44"/>
      <c r="H44" s="45"/>
      <c r="I44" s="42"/>
      <c r="J44" s="47" t="s">
        <v>26</v>
      </c>
      <c r="K44" s="48">
        <v>1400.0</v>
      </c>
      <c r="L44" s="49">
        <f t="shared" si="2"/>
        <v>0</v>
      </c>
    </row>
    <row r="45">
      <c r="A45" s="74"/>
      <c r="B45" s="75"/>
      <c r="C45" s="42"/>
      <c r="D45" s="43" t="s">
        <v>66</v>
      </c>
      <c r="E45" s="44"/>
      <c r="F45" s="44"/>
      <c r="G45" s="44"/>
      <c r="H45" s="45"/>
      <c r="I45" s="42"/>
      <c r="J45" s="47" t="s">
        <v>26</v>
      </c>
      <c r="K45" s="48">
        <v>450.0</v>
      </c>
      <c r="L45" s="49">
        <f t="shared" si="2"/>
        <v>0</v>
      </c>
    </row>
    <row r="46">
      <c r="A46" s="74"/>
      <c r="B46" s="75"/>
      <c r="C46" s="42"/>
      <c r="D46" s="43" t="s">
        <v>67</v>
      </c>
      <c r="E46" s="44"/>
      <c r="F46" s="44"/>
      <c r="G46" s="44"/>
      <c r="H46" s="45"/>
      <c r="I46" s="42"/>
      <c r="J46" s="47" t="s">
        <v>20</v>
      </c>
      <c r="K46" s="48">
        <v>7.0</v>
      </c>
      <c r="L46" s="49">
        <f t="shared" si="2"/>
        <v>0</v>
      </c>
    </row>
    <row r="47">
      <c r="A47" s="76"/>
      <c r="B47" s="35"/>
      <c r="C47" s="42"/>
      <c r="D47" s="43" t="s">
        <v>68</v>
      </c>
      <c r="E47" s="44"/>
      <c r="F47" s="44"/>
      <c r="G47" s="44"/>
      <c r="H47" s="45"/>
      <c r="I47" s="42"/>
      <c r="J47" s="47" t="s">
        <v>20</v>
      </c>
      <c r="K47" s="48">
        <v>60.0</v>
      </c>
      <c r="L47" s="49">
        <f t="shared" si="2"/>
        <v>0</v>
      </c>
    </row>
    <row r="48">
      <c r="A48" s="77" t="s">
        <v>69</v>
      </c>
      <c r="B48" s="67"/>
      <c r="C48" s="42"/>
      <c r="D48" s="43" t="s">
        <v>70</v>
      </c>
      <c r="E48" s="44"/>
      <c r="F48" s="44"/>
      <c r="G48" s="44"/>
      <c r="H48" s="45"/>
      <c r="I48" s="42"/>
      <c r="J48" s="47" t="s">
        <v>42</v>
      </c>
      <c r="K48" s="48">
        <v>5000.0</v>
      </c>
      <c r="L48" s="49">
        <f t="shared" si="2"/>
        <v>0</v>
      </c>
    </row>
    <row r="49">
      <c r="A49" s="74"/>
      <c r="B49" s="75"/>
      <c r="C49" s="42"/>
      <c r="D49" s="43" t="s">
        <v>71</v>
      </c>
      <c r="E49" s="44"/>
      <c r="F49" s="44"/>
      <c r="G49" s="44"/>
      <c r="H49" s="45"/>
      <c r="I49" s="42"/>
      <c r="J49" s="47" t="s">
        <v>42</v>
      </c>
      <c r="K49" s="48">
        <v>3500.0</v>
      </c>
      <c r="L49" s="49">
        <f t="shared" si="2"/>
        <v>0</v>
      </c>
    </row>
    <row r="50">
      <c r="A50" s="74"/>
      <c r="B50" s="75"/>
      <c r="C50" s="42"/>
      <c r="D50" s="43" t="s">
        <v>72</v>
      </c>
      <c r="E50" s="44"/>
      <c r="F50" s="44"/>
      <c r="G50" s="44"/>
      <c r="H50" s="45"/>
      <c r="I50" s="42"/>
      <c r="J50" s="47" t="s">
        <v>42</v>
      </c>
      <c r="K50" s="48">
        <v>2000.0</v>
      </c>
      <c r="L50" s="49">
        <f t="shared" si="2"/>
        <v>0</v>
      </c>
    </row>
    <row r="51">
      <c r="A51" s="74"/>
      <c r="B51" s="75"/>
      <c r="C51" s="42"/>
      <c r="D51" s="43" t="s">
        <v>73</v>
      </c>
      <c r="E51" s="44"/>
      <c r="F51" s="44"/>
      <c r="G51" s="44"/>
      <c r="H51" s="45"/>
      <c r="I51" s="42"/>
      <c r="J51" s="47" t="s">
        <v>42</v>
      </c>
      <c r="K51" s="48">
        <v>500.0</v>
      </c>
      <c r="L51" s="49">
        <f t="shared" si="2"/>
        <v>0</v>
      </c>
    </row>
    <row r="52">
      <c r="A52" s="74"/>
      <c r="B52" s="75"/>
      <c r="C52" s="42"/>
      <c r="D52" s="43" t="s">
        <v>74</v>
      </c>
      <c r="E52" s="44"/>
      <c r="F52" s="44"/>
      <c r="G52" s="44"/>
      <c r="H52" s="45"/>
      <c r="I52" s="42"/>
      <c r="J52" s="47" t="s">
        <v>26</v>
      </c>
      <c r="K52" s="48">
        <v>1000.0</v>
      </c>
      <c r="L52" s="49">
        <f t="shared" si="2"/>
        <v>0</v>
      </c>
    </row>
    <row r="53">
      <c r="A53" s="76"/>
      <c r="B53" s="35"/>
      <c r="C53" s="42"/>
      <c r="D53" s="43" t="s">
        <v>75</v>
      </c>
      <c r="E53" s="44"/>
      <c r="F53" s="44"/>
      <c r="G53" s="44"/>
      <c r="H53" s="45"/>
      <c r="I53" s="42"/>
      <c r="J53" s="47" t="s">
        <v>26</v>
      </c>
      <c r="K53" s="48">
        <v>180.0</v>
      </c>
      <c r="L53" s="49">
        <f t="shared" si="2"/>
        <v>0</v>
      </c>
    </row>
    <row r="54">
      <c r="A54" s="77" t="s">
        <v>76</v>
      </c>
      <c r="B54" s="67"/>
      <c r="C54" s="42"/>
      <c r="D54" s="43" t="s">
        <v>77</v>
      </c>
      <c r="E54" s="44"/>
      <c r="F54" s="44"/>
      <c r="G54" s="44"/>
      <c r="H54" s="45"/>
      <c r="I54" s="42"/>
      <c r="J54" s="47" t="s">
        <v>20</v>
      </c>
      <c r="K54" s="48">
        <v>2.0</v>
      </c>
      <c r="L54" s="49">
        <f t="shared" si="2"/>
        <v>0</v>
      </c>
    </row>
    <row r="55">
      <c r="A55" s="74"/>
      <c r="B55" s="75"/>
      <c r="C55" s="42"/>
      <c r="D55" s="43" t="s">
        <v>78</v>
      </c>
      <c r="E55" s="44"/>
      <c r="F55" s="44"/>
      <c r="G55" s="44"/>
      <c r="H55" s="45"/>
      <c r="I55" s="42"/>
      <c r="J55" s="47" t="s">
        <v>20</v>
      </c>
      <c r="K55" s="78">
        <v>15.0</v>
      </c>
      <c r="L55" s="49">
        <f t="shared" si="2"/>
        <v>0</v>
      </c>
    </row>
    <row r="56">
      <c r="A56" s="74"/>
      <c r="B56" s="75"/>
      <c r="C56" s="42"/>
      <c r="D56" s="43" t="s">
        <v>79</v>
      </c>
      <c r="E56" s="44"/>
      <c r="F56" s="44"/>
      <c r="G56" s="44"/>
      <c r="H56" s="45"/>
      <c r="I56" s="42"/>
      <c r="J56" s="47" t="s">
        <v>20</v>
      </c>
      <c r="K56" s="48">
        <v>8.0</v>
      </c>
      <c r="L56" s="49">
        <f t="shared" si="2"/>
        <v>0</v>
      </c>
    </row>
    <row r="57">
      <c r="A57" s="76"/>
      <c r="B57" s="35"/>
      <c r="C57" s="42"/>
      <c r="D57" s="43" t="s">
        <v>80</v>
      </c>
      <c r="E57" s="44"/>
      <c r="F57" s="44"/>
      <c r="G57" s="44"/>
      <c r="H57" s="45"/>
      <c r="I57" s="42"/>
      <c r="J57" s="47" t="s">
        <v>20</v>
      </c>
      <c r="K57" s="48">
        <v>3.0</v>
      </c>
      <c r="L57" s="49">
        <f t="shared" si="2"/>
        <v>0</v>
      </c>
    </row>
    <row r="58">
      <c r="A58" s="77" t="s">
        <v>81</v>
      </c>
      <c r="B58" s="67"/>
      <c r="C58" s="42"/>
      <c r="D58" s="43" t="s">
        <v>82</v>
      </c>
      <c r="E58" s="44"/>
      <c r="F58" s="44"/>
      <c r="G58" s="44"/>
      <c r="H58" s="45"/>
      <c r="I58" s="42"/>
      <c r="J58" s="47" t="s">
        <v>26</v>
      </c>
      <c r="K58" s="48">
        <v>7000.0</v>
      </c>
      <c r="L58" s="49">
        <f t="shared" si="2"/>
        <v>0</v>
      </c>
    </row>
    <row r="59">
      <c r="A59" s="74"/>
      <c r="B59" s="75"/>
      <c r="C59" s="42"/>
      <c r="D59" s="43" t="s">
        <v>83</v>
      </c>
      <c r="E59" s="44"/>
      <c r="F59" s="44"/>
      <c r="G59" s="44"/>
      <c r="H59" s="45"/>
      <c r="I59" s="42"/>
      <c r="J59" s="47" t="s">
        <v>26</v>
      </c>
      <c r="K59" s="48">
        <v>4200.0</v>
      </c>
      <c r="L59" s="49">
        <f t="shared" si="2"/>
        <v>0</v>
      </c>
    </row>
    <row r="60">
      <c r="A60" s="74"/>
      <c r="B60" s="75"/>
      <c r="C60" s="42"/>
      <c r="D60" s="43" t="s">
        <v>84</v>
      </c>
      <c r="E60" s="44"/>
      <c r="F60" s="44"/>
      <c r="G60" s="44"/>
      <c r="H60" s="45"/>
      <c r="I60" s="42"/>
      <c r="J60" s="47" t="s">
        <v>20</v>
      </c>
      <c r="K60" s="48">
        <v>15.0</v>
      </c>
      <c r="L60" s="49">
        <f t="shared" si="2"/>
        <v>0</v>
      </c>
    </row>
    <row r="61">
      <c r="A61" s="74"/>
      <c r="B61" s="75"/>
      <c r="C61" s="42"/>
      <c r="D61" s="43" t="s">
        <v>85</v>
      </c>
      <c r="E61" s="44"/>
      <c r="F61" s="44"/>
      <c r="G61" s="44"/>
      <c r="H61" s="45"/>
      <c r="I61" s="42"/>
      <c r="J61" s="47" t="s">
        <v>20</v>
      </c>
      <c r="K61" s="48">
        <v>19.0</v>
      </c>
      <c r="L61" s="49">
        <f t="shared" si="2"/>
        <v>0</v>
      </c>
    </row>
    <row r="62">
      <c r="A62" s="74"/>
      <c r="B62" s="75"/>
      <c r="C62" s="42"/>
      <c r="D62" s="43" t="s">
        <v>86</v>
      </c>
      <c r="E62" s="44"/>
      <c r="F62" s="44"/>
      <c r="G62" s="44"/>
      <c r="H62" s="45"/>
      <c r="I62" s="42"/>
      <c r="J62" s="47" t="s">
        <v>20</v>
      </c>
      <c r="K62" s="48">
        <v>7.0</v>
      </c>
      <c r="L62" s="49">
        <f t="shared" si="2"/>
        <v>0</v>
      </c>
    </row>
    <row r="63">
      <c r="A63" s="74"/>
      <c r="B63" s="75"/>
      <c r="C63" s="42"/>
      <c r="D63" s="43" t="s">
        <v>87</v>
      </c>
      <c r="E63" s="44"/>
      <c r="F63" s="44"/>
      <c r="G63" s="44"/>
      <c r="H63" s="45"/>
      <c r="I63" s="42"/>
      <c r="J63" s="47" t="s">
        <v>20</v>
      </c>
      <c r="K63" s="48">
        <v>2.0</v>
      </c>
      <c r="L63" s="49">
        <f t="shared" si="2"/>
        <v>0</v>
      </c>
    </row>
    <row r="64">
      <c r="A64" s="74"/>
      <c r="B64" s="75"/>
      <c r="C64" s="42"/>
      <c r="D64" s="43" t="s">
        <v>88</v>
      </c>
      <c r="E64" s="44"/>
      <c r="F64" s="44"/>
      <c r="G64" s="44"/>
      <c r="H64" s="45"/>
      <c r="I64" s="42"/>
      <c r="J64" s="47" t="s">
        <v>31</v>
      </c>
      <c r="K64" s="48">
        <v>24.0</v>
      </c>
      <c r="L64" s="49">
        <f t="shared" si="2"/>
        <v>0</v>
      </c>
    </row>
    <row r="65">
      <c r="A65" s="76"/>
      <c r="B65" s="35"/>
      <c r="C65" s="42"/>
      <c r="D65" s="43" t="s">
        <v>89</v>
      </c>
      <c r="E65" s="44"/>
      <c r="F65" s="44"/>
      <c r="G65" s="44"/>
      <c r="H65" s="45"/>
      <c r="I65" s="42"/>
      <c r="J65" s="47" t="s">
        <v>31</v>
      </c>
      <c r="K65" s="48">
        <v>65.0</v>
      </c>
      <c r="L65" s="49">
        <f t="shared" si="2"/>
        <v>0</v>
      </c>
    </row>
    <row r="66">
      <c r="A66" s="77" t="s">
        <v>90</v>
      </c>
      <c r="B66" s="67"/>
      <c r="C66" s="42"/>
      <c r="D66" s="43" t="s">
        <v>91</v>
      </c>
      <c r="E66" s="44"/>
      <c r="F66" s="44"/>
      <c r="G66" s="44"/>
      <c r="H66" s="45"/>
      <c r="I66" s="42"/>
      <c r="J66" s="47" t="s">
        <v>26</v>
      </c>
      <c r="K66" s="48">
        <v>3500.0</v>
      </c>
      <c r="L66" s="49">
        <f t="shared" si="2"/>
        <v>0</v>
      </c>
    </row>
    <row r="67">
      <c r="A67" s="76"/>
      <c r="B67" s="35"/>
      <c r="C67" s="42"/>
      <c r="D67" s="43" t="s">
        <v>92</v>
      </c>
      <c r="E67" s="44"/>
      <c r="F67" s="44"/>
      <c r="G67" s="44"/>
      <c r="H67" s="45"/>
      <c r="I67" s="42"/>
      <c r="J67" s="47" t="s">
        <v>26</v>
      </c>
      <c r="K67" s="48">
        <v>2500.0</v>
      </c>
      <c r="L67" s="49">
        <f t="shared" si="2"/>
        <v>0</v>
      </c>
    </row>
    <row r="68">
      <c r="A68" s="77" t="s">
        <v>93</v>
      </c>
      <c r="B68" s="67"/>
      <c r="C68" s="42"/>
      <c r="D68" s="43" t="s">
        <v>94</v>
      </c>
      <c r="E68" s="44"/>
      <c r="F68" s="44"/>
      <c r="G68" s="44"/>
      <c r="H68" s="45"/>
      <c r="I68" s="42"/>
      <c r="J68" s="47" t="s">
        <v>31</v>
      </c>
      <c r="K68" s="48">
        <v>24.0</v>
      </c>
      <c r="L68" s="49">
        <f t="shared" si="2"/>
        <v>0</v>
      </c>
    </row>
    <row r="69">
      <c r="A69" s="74"/>
      <c r="B69" s="75"/>
      <c r="C69" s="42"/>
      <c r="D69" s="43" t="s">
        <v>95</v>
      </c>
      <c r="E69" s="44"/>
      <c r="F69" s="44"/>
      <c r="G69" s="44"/>
      <c r="H69" s="45"/>
      <c r="I69" s="42"/>
      <c r="J69" s="47" t="s">
        <v>31</v>
      </c>
      <c r="K69" s="48">
        <v>45.0</v>
      </c>
      <c r="L69" s="49">
        <f t="shared" si="2"/>
        <v>0</v>
      </c>
    </row>
    <row r="70">
      <c r="A70" s="76"/>
      <c r="B70" s="35"/>
      <c r="C70" s="42"/>
      <c r="D70" s="43" t="s">
        <v>96</v>
      </c>
      <c r="E70" s="44"/>
      <c r="F70" s="44"/>
      <c r="G70" s="44"/>
      <c r="H70" s="45"/>
      <c r="I70" s="42"/>
      <c r="J70" s="47" t="s">
        <v>31</v>
      </c>
      <c r="K70" s="48">
        <v>8.0</v>
      </c>
      <c r="L70" s="49">
        <f t="shared" si="2"/>
        <v>0</v>
      </c>
    </row>
    <row r="71">
      <c r="A71" s="77" t="s">
        <v>97</v>
      </c>
      <c r="B71" s="67"/>
      <c r="C71" s="42"/>
      <c r="D71" s="43" t="s">
        <v>98</v>
      </c>
      <c r="E71" s="44"/>
      <c r="F71" s="44"/>
      <c r="G71" s="44"/>
      <c r="H71" s="45"/>
      <c r="I71" s="42"/>
      <c r="J71" s="47" t="s">
        <v>26</v>
      </c>
      <c r="K71" s="48">
        <v>10000.0</v>
      </c>
      <c r="L71" s="49">
        <f t="shared" si="2"/>
        <v>0</v>
      </c>
    </row>
    <row r="72">
      <c r="A72" s="79" t="s">
        <v>99</v>
      </c>
      <c r="B72" s="35"/>
      <c r="C72" s="42"/>
      <c r="D72" s="43" t="s">
        <v>100</v>
      </c>
      <c r="E72" s="44"/>
      <c r="F72" s="44"/>
      <c r="G72" s="44"/>
      <c r="H72" s="45"/>
      <c r="I72" s="42"/>
      <c r="J72" s="47" t="s">
        <v>26</v>
      </c>
      <c r="K72" s="48">
        <v>4500.0</v>
      </c>
      <c r="L72" s="49">
        <f t="shared" si="2"/>
        <v>0</v>
      </c>
    </row>
    <row r="73">
      <c r="A73" s="77" t="s">
        <v>101</v>
      </c>
      <c r="B73" s="67"/>
      <c r="C73" s="42"/>
      <c r="D73" s="43" t="s">
        <v>102</v>
      </c>
      <c r="E73" s="44"/>
      <c r="F73" s="44"/>
      <c r="G73" s="44"/>
      <c r="H73" s="45"/>
      <c r="I73" s="42"/>
      <c r="J73" s="47" t="s">
        <v>26</v>
      </c>
      <c r="K73" s="48">
        <v>15000.0</v>
      </c>
      <c r="L73" s="49">
        <f t="shared" si="2"/>
        <v>0</v>
      </c>
    </row>
    <row r="74">
      <c r="A74" s="40" t="s">
        <v>21</v>
      </c>
      <c r="B74" s="41"/>
      <c r="C74" s="42"/>
      <c r="D74" s="43" t="s">
        <v>103</v>
      </c>
      <c r="E74" s="44"/>
      <c r="F74" s="44"/>
      <c r="G74" s="44"/>
      <c r="H74" s="45"/>
      <c r="I74" s="42"/>
      <c r="J74" s="47" t="s">
        <v>26</v>
      </c>
      <c r="K74" s="48">
        <v>5500.0</v>
      </c>
      <c r="L74" s="49">
        <f t="shared" si="2"/>
        <v>0</v>
      </c>
    </row>
    <row r="75">
      <c r="A75" s="80"/>
      <c r="B75" s="81"/>
      <c r="C75" s="42"/>
      <c r="D75" s="43" t="s">
        <v>104</v>
      </c>
      <c r="E75" s="44"/>
      <c r="F75" s="44"/>
      <c r="G75" s="44"/>
      <c r="H75" s="45"/>
      <c r="I75" s="42"/>
      <c r="J75" s="47" t="s">
        <v>26</v>
      </c>
      <c r="K75" s="48">
        <v>3000.0</v>
      </c>
      <c r="L75" s="49">
        <f t="shared" si="2"/>
        <v>0</v>
      </c>
    </row>
    <row r="76">
      <c r="A76" s="82"/>
      <c r="B76" s="83"/>
      <c r="C76" s="84"/>
      <c r="D76" s="83"/>
      <c r="E76" s="84"/>
      <c r="F76" s="84"/>
      <c r="G76" s="85"/>
      <c r="H76" s="86"/>
      <c r="I76" s="87"/>
      <c r="J76" s="87"/>
      <c r="K76" s="87"/>
      <c r="L76" s="88"/>
    </row>
    <row r="77">
      <c r="A77" s="89" t="s">
        <v>105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1"/>
    </row>
    <row r="78">
      <c r="A78" s="92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4"/>
    </row>
    <row r="79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</row>
    <row r="80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</row>
    <row r="8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</row>
    <row r="82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</row>
    <row r="83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</row>
    <row r="84">
      <c r="A84" s="95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7"/>
    </row>
    <row r="85">
      <c r="A85" s="9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7"/>
    </row>
    <row r="86">
      <c r="A86" s="95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7"/>
    </row>
    <row r="87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98"/>
    </row>
    <row r="88">
      <c r="A88" s="71" t="s">
        <v>106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3"/>
    </row>
    <row r="89">
      <c r="A89" s="25" t="s">
        <v>10</v>
      </c>
      <c r="B89" s="26"/>
      <c r="C89" s="27" t="s">
        <v>11</v>
      </c>
      <c r="D89" s="28" t="s">
        <v>12</v>
      </c>
      <c r="E89" s="29"/>
      <c r="F89" s="29"/>
      <c r="G89" s="29"/>
      <c r="H89" s="26"/>
      <c r="I89" s="27" t="s">
        <v>13</v>
      </c>
      <c r="J89" s="27" t="s">
        <v>14</v>
      </c>
      <c r="K89" s="27" t="s">
        <v>15</v>
      </c>
      <c r="L89" s="30" t="s">
        <v>16</v>
      </c>
    </row>
    <row r="90">
      <c r="A90" s="74" t="s">
        <v>51</v>
      </c>
      <c r="B90" s="75"/>
      <c r="C90" s="33"/>
      <c r="D90" s="34" t="s">
        <v>107</v>
      </c>
      <c r="E90" s="9"/>
      <c r="F90" s="9"/>
      <c r="G90" s="9"/>
      <c r="H90" s="35"/>
      <c r="I90" s="99"/>
      <c r="J90" s="37" t="s">
        <v>20</v>
      </c>
      <c r="K90" s="38">
        <v>2.75</v>
      </c>
      <c r="L90" s="39">
        <f t="shared" ref="L90:L139" si="3">SUM(I90*K90)</f>
        <v>0</v>
      </c>
    </row>
    <row r="91">
      <c r="A91" s="76"/>
      <c r="B91" s="35"/>
      <c r="C91" s="42"/>
      <c r="D91" s="43" t="s">
        <v>108</v>
      </c>
      <c r="E91" s="44"/>
      <c r="F91" s="44"/>
      <c r="G91" s="44"/>
      <c r="H91" s="45"/>
      <c r="I91" s="57"/>
      <c r="J91" s="47" t="s">
        <v>20</v>
      </c>
      <c r="K91" s="48">
        <v>0.5</v>
      </c>
      <c r="L91" s="49">
        <f t="shared" si="3"/>
        <v>0</v>
      </c>
    </row>
    <row r="92">
      <c r="A92" s="77" t="s">
        <v>109</v>
      </c>
      <c r="B92" s="67"/>
      <c r="C92" s="42"/>
      <c r="D92" s="43" t="s">
        <v>110</v>
      </c>
      <c r="E92" s="44"/>
      <c r="F92" s="44"/>
      <c r="G92" s="44"/>
      <c r="H92" s="45"/>
      <c r="I92" s="57"/>
      <c r="J92" s="47" t="s">
        <v>20</v>
      </c>
      <c r="K92" s="48">
        <v>4.95</v>
      </c>
      <c r="L92" s="49">
        <f t="shared" si="3"/>
        <v>0</v>
      </c>
    </row>
    <row r="93">
      <c r="A93" s="74"/>
      <c r="B93" s="75"/>
      <c r="C93" s="42"/>
      <c r="D93" s="43" t="s">
        <v>111</v>
      </c>
      <c r="E93" s="44"/>
      <c r="F93" s="44"/>
      <c r="G93" s="44"/>
      <c r="H93" s="45"/>
      <c r="I93" s="57"/>
      <c r="J93" s="47" t="s">
        <v>20</v>
      </c>
      <c r="K93" s="48">
        <v>4.5</v>
      </c>
      <c r="L93" s="49">
        <f t="shared" si="3"/>
        <v>0</v>
      </c>
    </row>
    <row r="94">
      <c r="A94" s="74"/>
      <c r="B94" s="75"/>
      <c r="C94" s="42"/>
      <c r="D94" s="43" t="s">
        <v>112</v>
      </c>
      <c r="E94" s="44"/>
      <c r="F94" s="44"/>
      <c r="G94" s="44"/>
      <c r="H94" s="45"/>
      <c r="I94" s="57"/>
      <c r="J94" s="47" t="s">
        <v>20</v>
      </c>
      <c r="K94" s="48">
        <v>3.5</v>
      </c>
      <c r="L94" s="49">
        <f t="shared" si="3"/>
        <v>0</v>
      </c>
    </row>
    <row r="95">
      <c r="A95" s="76"/>
      <c r="B95" s="35"/>
      <c r="C95" s="42"/>
      <c r="D95" s="43" t="s">
        <v>113</v>
      </c>
      <c r="E95" s="44"/>
      <c r="F95" s="44"/>
      <c r="G95" s="44"/>
      <c r="H95" s="45"/>
      <c r="I95" s="42"/>
      <c r="J95" s="47" t="s">
        <v>20</v>
      </c>
      <c r="K95" s="48">
        <v>1.9</v>
      </c>
      <c r="L95" s="49">
        <f t="shared" si="3"/>
        <v>0</v>
      </c>
    </row>
    <row r="96">
      <c r="A96" s="77" t="s">
        <v>114</v>
      </c>
      <c r="B96" s="67"/>
      <c r="C96" s="42"/>
      <c r="D96" s="43" t="s">
        <v>115</v>
      </c>
      <c r="E96" s="44"/>
      <c r="F96" s="44"/>
      <c r="G96" s="44"/>
      <c r="H96" s="45"/>
      <c r="I96" s="57"/>
      <c r="J96" s="47" t="s">
        <v>20</v>
      </c>
      <c r="K96" s="48">
        <v>2.5</v>
      </c>
      <c r="L96" s="49">
        <f t="shared" si="3"/>
        <v>0</v>
      </c>
    </row>
    <row r="97">
      <c r="A97" s="76"/>
      <c r="B97" s="35"/>
      <c r="C97" s="42"/>
      <c r="D97" s="43" t="s">
        <v>116</v>
      </c>
      <c r="E97" s="44"/>
      <c r="F97" s="44"/>
      <c r="G97" s="44"/>
      <c r="H97" s="45"/>
      <c r="I97" s="57"/>
      <c r="J97" s="47" t="s">
        <v>20</v>
      </c>
      <c r="K97" s="48">
        <v>2.0</v>
      </c>
      <c r="L97" s="49">
        <f t="shared" si="3"/>
        <v>0</v>
      </c>
    </row>
    <row r="98">
      <c r="A98" s="77" t="s">
        <v>117</v>
      </c>
      <c r="B98" s="67"/>
      <c r="C98" s="42"/>
      <c r="D98" s="43" t="s">
        <v>118</v>
      </c>
      <c r="E98" s="44"/>
      <c r="F98" s="44"/>
      <c r="G98" s="44"/>
      <c r="H98" s="45"/>
      <c r="I98" s="42"/>
      <c r="J98" s="47" t="s">
        <v>20</v>
      </c>
      <c r="K98" s="48">
        <v>8.0</v>
      </c>
      <c r="L98" s="49">
        <f t="shared" si="3"/>
        <v>0</v>
      </c>
    </row>
    <row r="99">
      <c r="A99" s="74"/>
      <c r="B99" s="75"/>
      <c r="C99" s="42"/>
      <c r="D99" s="43" t="s">
        <v>119</v>
      </c>
      <c r="E99" s="44"/>
      <c r="F99" s="44"/>
      <c r="G99" s="44"/>
      <c r="H99" s="45"/>
      <c r="I99" s="42"/>
      <c r="J99" s="47" t="s">
        <v>20</v>
      </c>
      <c r="K99" s="48">
        <v>20.0</v>
      </c>
      <c r="L99" s="49">
        <f t="shared" si="3"/>
        <v>0</v>
      </c>
    </row>
    <row r="100">
      <c r="A100" s="74"/>
      <c r="B100" s="75"/>
      <c r="C100" s="42"/>
      <c r="D100" s="43" t="s">
        <v>120</v>
      </c>
      <c r="E100" s="44"/>
      <c r="F100" s="44"/>
      <c r="G100" s="44"/>
      <c r="H100" s="45"/>
      <c r="I100" s="42"/>
      <c r="J100" s="47" t="s">
        <v>20</v>
      </c>
      <c r="K100" s="48">
        <v>11.0</v>
      </c>
      <c r="L100" s="49">
        <f t="shared" si="3"/>
        <v>0</v>
      </c>
    </row>
    <row r="101">
      <c r="A101" s="74"/>
      <c r="B101" s="75"/>
      <c r="C101" s="42"/>
      <c r="D101" s="43" t="s">
        <v>121</v>
      </c>
      <c r="E101" s="44"/>
      <c r="F101" s="44"/>
      <c r="G101" s="44"/>
      <c r="H101" s="45"/>
      <c r="I101" s="42"/>
      <c r="J101" s="47" t="s">
        <v>20</v>
      </c>
      <c r="K101" s="48">
        <v>9.0</v>
      </c>
      <c r="L101" s="49">
        <f t="shared" si="3"/>
        <v>0</v>
      </c>
    </row>
    <row r="102">
      <c r="A102" s="74"/>
      <c r="B102" s="75"/>
      <c r="C102" s="42"/>
      <c r="D102" s="43" t="s">
        <v>122</v>
      </c>
      <c r="E102" s="44"/>
      <c r="F102" s="44"/>
      <c r="G102" s="44"/>
      <c r="H102" s="45"/>
      <c r="I102" s="42"/>
      <c r="J102" s="47" t="s">
        <v>20</v>
      </c>
      <c r="K102" s="48">
        <v>9.0</v>
      </c>
      <c r="L102" s="49">
        <f t="shared" si="3"/>
        <v>0</v>
      </c>
    </row>
    <row r="103">
      <c r="A103" s="74"/>
      <c r="B103" s="75"/>
      <c r="C103" s="64"/>
      <c r="D103" s="65" t="s">
        <v>123</v>
      </c>
      <c r="E103" s="66"/>
      <c r="F103" s="66"/>
      <c r="G103" s="66"/>
      <c r="H103" s="67"/>
      <c r="I103" s="64"/>
      <c r="J103" s="68" t="s">
        <v>20</v>
      </c>
      <c r="K103" s="69">
        <v>8.0</v>
      </c>
      <c r="L103" s="70">
        <f t="shared" si="3"/>
        <v>0</v>
      </c>
    </row>
    <row r="104">
      <c r="A104" s="100" t="s">
        <v>124</v>
      </c>
      <c r="B104" s="101"/>
      <c r="C104" s="102"/>
      <c r="D104" s="103" t="s">
        <v>125</v>
      </c>
      <c r="E104" s="104"/>
      <c r="F104" s="104"/>
      <c r="G104" s="104"/>
      <c r="H104" s="105"/>
      <c r="I104" s="102"/>
      <c r="J104" s="106" t="s">
        <v>26</v>
      </c>
      <c r="K104" s="107">
        <v>12500.0</v>
      </c>
      <c r="L104" s="108">
        <f t="shared" si="3"/>
        <v>0</v>
      </c>
    </row>
    <row r="105">
      <c r="A105" s="40" t="s">
        <v>126</v>
      </c>
      <c r="B105" s="41"/>
      <c r="C105" s="42"/>
      <c r="D105" s="43" t="s">
        <v>127</v>
      </c>
      <c r="E105" s="44"/>
      <c r="F105" s="44"/>
      <c r="G105" s="44"/>
      <c r="H105" s="45"/>
      <c r="I105" s="42"/>
      <c r="J105" s="47" t="s">
        <v>26</v>
      </c>
      <c r="K105" s="48">
        <v>10000.0</v>
      </c>
      <c r="L105" s="49">
        <f t="shared" si="3"/>
        <v>0</v>
      </c>
    </row>
    <row r="106">
      <c r="A106" s="109"/>
      <c r="B106" s="110"/>
      <c r="C106" s="42"/>
      <c r="D106" s="43" t="s">
        <v>128</v>
      </c>
      <c r="E106" s="44"/>
      <c r="F106" s="44"/>
      <c r="G106" s="44"/>
      <c r="H106" s="45"/>
      <c r="I106" s="42"/>
      <c r="J106" s="47" t="s">
        <v>26</v>
      </c>
      <c r="K106" s="48">
        <v>8500.0</v>
      </c>
      <c r="L106" s="49">
        <f t="shared" si="3"/>
        <v>0</v>
      </c>
    </row>
    <row r="107">
      <c r="A107" s="109"/>
      <c r="B107" s="110"/>
      <c r="C107" s="42"/>
      <c r="D107" s="43" t="s">
        <v>129</v>
      </c>
      <c r="E107" s="44"/>
      <c r="F107" s="44"/>
      <c r="G107" s="44"/>
      <c r="H107" s="45"/>
      <c r="I107" s="42"/>
      <c r="J107" s="47" t="s">
        <v>26</v>
      </c>
      <c r="K107" s="48">
        <v>6500.0</v>
      </c>
      <c r="L107" s="49">
        <f t="shared" si="3"/>
        <v>0</v>
      </c>
    </row>
    <row r="108">
      <c r="A108" s="80"/>
      <c r="B108" s="81"/>
      <c r="C108" s="42"/>
      <c r="D108" s="43" t="s">
        <v>130</v>
      </c>
      <c r="E108" s="44"/>
      <c r="F108" s="44"/>
      <c r="G108" s="44"/>
      <c r="H108" s="45"/>
      <c r="I108" s="42"/>
      <c r="J108" s="47" t="s">
        <v>26</v>
      </c>
      <c r="K108" s="48">
        <v>500.0</v>
      </c>
      <c r="L108" s="49">
        <f t="shared" si="3"/>
        <v>0</v>
      </c>
    </row>
    <row r="109">
      <c r="A109" s="77" t="s">
        <v>131</v>
      </c>
      <c r="B109" s="67"/>
      <c r="C109" s="42"/>
      <c r="D109" s="43" t="s">
        <v>132</v>
      </c>
      <c r="E109" s="44"/>
      <c r="F109" s="44"/>
      <c r="G109" s="44"/>
      <c r="H109" s="45"/>
      <c r="I109" s="42"/>
      <c r="J109" s="47" t="s">
        <v>26</v>
      </c>
      <c r="K109" s="48">
        <v>12000.0</v>
      </c>
      <c r="L109" s="49">
        <f t="shared" si="3"/>
        <v>0</v>
      </c>
    </row>
    <row r="110">
      <c r="A110" s="40" t="s">
        <v>133</v>
      </c>
      <c r="B110" s="41"/>
      <c r="C110" s="42"/>
      <c r="D110" s="43" t="s">
        <v>134</v>
      </c>
      <c r="E110" s="44"/>
      <c r="F110" s="44"/>
      <c r="G110" s="44"/>
      <c r="H110" s="45"/>
      <c r="I110" s="42"/>
      <c r="J110" s="47" t="s">
        <v>26</v>
      </c>
      <c r="K110" s="48">
        <v>7000.0</v>
      </c>
      <c r="L110" s="49">
        <f t="shared" si="3"/>
        <v>0</v>
      </c>
    </row>
    <row r="111">
      <c r="A111" s="109"/>
      <c r="B111" s="110"/>
      <c r="C111" s="42"/>
      <c r="D111" s="43" t="s">
        <v>135</v>
      </c>
      <c r="E111" s="44"/>
      <c r="F111" s="44"/>
      <c r="G111" s="44"/>
      <c r="H111" s="45"/>
      <c r="I111" s="42"/>
      <c r="J111" s="47" t="s">
        <v>26</v>
      </c>
      <c r="K111" s="48">
        <v>4500.0</v>
      </c>
      <c r="L111" s="49">
        <f t="shared" si="3"/>
        <v>0</v>
      </c>
    </row>
    <row r="112">
      <c r="A112" s="80"/>
      <c r="B112" s="81"/>
      <c r="C112" s="42"/>
      <c r="D112" s="43" t="s">
        <v>136</v>
      </c>
      <c r="E112" s="44"/>
      <c r="F112" s="44"/>
      <c r="G112" s="44"/>
      <c r="H112" s="45"/>
      <c r="I112" s="42"/>
      <c r="J112" s="47" t="s">
        <v>26</v>
      </c>
      <c r="K112" s="48">
        <v>2000.0</v>
      </c>
      <c r="L112" s="49">
        <f t="shared" si="3"/>
        <v>0</v>
      </c>
    </row>
    <row r="113">
      <c r="A113" s="77" t="s">
        <v>137</v>
      </c>
      <c r="B113" s="67"/>
      <c r="C113" s="42"/>
      <c r="D113" s="43" t="s">
        <v>138</v>
      </c>
      <c r="E113" s="44"/>
      <c r="F113" s="44"/>
      <c r="G113" s="44"/>
      <c r="H113" s="45"/>
      <c r="I113" s="57"/>
      <c r="J113" s="47" t="s">
        <v>31</v>
      </c>
      <c r="K113" s="48">
        <v>250.0</v>
      </c>
      <c r="L113" s="49">
        <f t="shared" si="3"/>
        <v>0</v>
      </c>
    </row>
    <row r="114">
      <c r="A114" s="74"/>
      <c r="B114" s="75"/>
      <c r="C114" s="42"/>
      <c r="D114" s="43" t="s">
        <v>139</v>
      </c>
      <c r="E114" s="44"/>
      <c r="F114" s="44"/>
      <c r="G114" s="44"/>
      <c r="H114" s="45"/>
      <c r="I114" s="57"/>
      <c r="J114" s="47" t="s">
        <v>20</v>
      </c>
      <c r="K114" s="48">
        <v>45.0</v>
      </c>
      <c r="L114" s="49">
        <f t="shared" si="3"/>
        <v>0</v>
      </c>
    </row>
    <row r="115">
      <c r="A115" s="74"/>
      <c r="B115" s="75"/>
      <c r="C115" s="42"/>
      <c r="D115" s="43" t="s">
        <v>140</v>
      </c>
      <c r="E115" s="44"/>
      <c r="F115" s="44"/>
      <c r="G115" s="44"/>
      <c r="H115" s="45"/>
      <c r="I115" s="42"/>
      <c r="J115" s="47" t="s">
        <v>26</v>
      </c>
      <c r="K115" s="48">
        <v>200.0</v>
      </c>
      <c r="L115" s="49">
        <f t="shared" si="3"/>
        <v>0</v>
      </c>
    </row>
    <row r="116">
      <c r="A116" s="74"/>
      <c r="B116" s="75"/>
      <c r="C116" s="42"/>
      <c r="D116" s="43" t="s">
        <v>141</v>
      </c>
      <c r="E116" s="44"/>
      <c r="F116" s="44"/>
      <c r="G116" s="44"/>
      <c r="H116" s="45"/>
      <c r="I116" s="42"/>
      <c r="J116" s="47" t="s">
        <v>26</v>
      </c>
      <c r="K116" s="48">
        <v>300.0</v>
      </c>
      <c r="L116" s="49">
        <f t="shared" si="3"/>
        <v>0</v>
      </c>
    </row>
    <row r="117">
      <c r="A117" s="74"/>
      <c r="B117" s="75"/>
      <c r="C117" s="42"/>
      <c r="D117" s="43" t="s">
        <v>142</v>
      </c>
      <c r="E117" s="44"/>
      <c r="F117" s="44"/>
      <c r="G117" s="44"/>
      <c r="H117" s="45"/>
      <c r="I117" s="42"/>
      <c r="J117" s="47" t="s">
        <v>26</v>
      </c>
      <c r="K117" s="48">
        <v>350.0</v>
      </c>
      <c r="L117" s="49">
        <f t="shared" si="3"/>
        <v>0</v>
      </c>
    </row>
    <row r="118">
      <c r="A118" s="74"/>
      <c r="B118" s="75"/>
      <c r="C118" s="42"/>
      <c r="D118" s="43" t="s">
        <v>143</v>
      </c>
      <c r="E118" s="44"/>
      <c r="F118" s="44"/>
      <c r="G118" s="44"/>
      <c r="H118" s="45"/>
      <c r="I118" s="42"/>
      <c r="J118" s="47" t="s">
        <v>26</v>
      </c>
      <c r="K118" s="48">
        <v>1700.0</v>
      </c>
      <c r="L118" s="49">
        <f t="shared" si="3"/>
        <v>0</v>
      </c>
    </row>
    <row r="119">
      <c r="A119" s="74"/>
      <c r="B119" s="75"/>
      <c r="C119" s="42"/>
      <c r="D119" s="43" t="s">
        <v>144</v>
      </c>
      <c r="E119" s="44"/>
      <c r="F119" s="44"/>
      <c r="G119" s="44"/>
      <c r="H119" s="45"/>
      <c r="I119" s="42"/>
      <c r="J119" s="47" t="s">
        <v>26</v>
      </c>
      <c r="K119" s="48">
        <v>850.0</v>
      </c>
      <c r="L119" s="49">
        <f t="shared" si="3"/>
        <v>0</v>
      </c>
    </row>
    <row r="120">
      <c r="A120" s="74"/>
      <c r="B120" s="75"/>
      <c r="C120" s="42"/>
      <c r="D120" s="43" t="s">
        <v>145</v>
      </c>
      <c r="E120" s="44"/>
      <c r="F120" s="44"/>
      <c r="G120" s="44"/>
      <c r="H120" s="45"/>
      <c r="I120" s="42"/>
      <c r="J120" s="47" t="s">
        <v>26</v>
      </c>
      <c r="K120" s="48">
        <v>400.0</v>
      </c>
      <c r="L120" s="49">
        <f t="shared" si="3"/>
        <v>0</v>
      </c>
      <c r="M120" s="111"/>
    </row>
    <row r="121">
      <c r="A121" s="74"/>
      <c r="B121" s="75"/>
      <c r="C121" s="42"/>
      <c r="D121" s="43" t="s">
        <v>146</v>
      </c>
      <c r="E121" s="44"/>
      <c r="F121" s="44"/>
      <c r="G121" s="44"/>
      <c r="H121" s="45"/>
      <c r="I121" s="42"/>
      <c r="J121" s="47" t="s">
        <v>26</v>
      </c>
      <c r="K121" s="48">
        <v>800.0</v>
      </c>
      <c r="L121" s="49">
        <f t="shared" si="3"/>
        <v>0</v>
      </c>
      <c r="M121" s="111"/>
    </row>
    <row r="122">
      <c r="A122" s="112"/>
      <c r="B122" s="113"/>
      <c r="C122" s="114"/>
      <c r="D122" s="115" t="s">
        <v>147</v>
      </c>
      <c r="E122" s="116"/>
      <c r="F122" s="116"/>
      <c r="G122" s="116"/>
      <c r="H122" s="117"/>
      <c r="I122" s="114"/>
      <c r="J122" s="118" t="s">
        <v>26</v>
      </c>
      <c r="K122" s="119">
        <v>500.0</v>
      </c>
      <c r="L122" s="120">
        <f t="shared" si="3"/>
        <v>0</v>
      </c>
      <c r="M122" s="111"/>
    </row>
    <row r="123">
      <c r="A123" s="121" t="s">
        <v>148</v>
      </c>
      <c r="B123" s="101"/>
      <c r="C123" s="102"/>
      <c r="D123" s="103" t="s">
        <v>149</v>
      </c>
      <c r="E123" s="104"/>
      <c r="F123" s="104"/>
      <c r="G123" s="104"/>
      <c r="H123" s="105"/>
      <c r="I123" s="102"/>
      <c r="J123" s="106" t="s">
        <v>26</v>
      </c>
      <c r="K123" s="107">
        <v>9000.0</v>
      </c>
      <c r="L123" s="108">
        <f t="shared" si="3"/>
        <v>0</v>
      </c>
    </row>
    <row r="124">
      <c r="A124" s="122" t="s">
        <v>150</v>
      </c>
      <c r="B124" s="41"/>
      <c r="C124" s="42"/>
      <c r="D124" s="43" t="s">
        <v>151</v>
      </c>
      <c r="E124" s="44"/>
      <c r="F124" s="44"/>
      <c r="G124" s="44"/>
      <c r="H124" s="45"/>
      <c r="I124" s="57"/>
      <c r="J124" s="47" t="s">
        <v>26</v>
      </c>
      <c r="K124" s="48">
        <v>5000.0</v>
      </c>
      <c r="L124" s="49">
        <f t="shared" si="3"/>
        <v>0</v>
      </c>
    </row>
    <row r="125">
      <c r="A125" s="109"/>
      <c r="B125" s="110"/>
      <c r="C125" s="42"/>
      <c r="D125" s="43" t="s">
        <v>152</v>
      </c>
      <c r="E125" s="44"/>
      <c r="F125" s="44"/>
      <c r="G125" s="44"/>
      <c r="H125" s="45"/>
      <c r="I125" s="57"/>
      <c r="J125" s="47" t="s">
        <v>26</v>
      </c>
      <c r="K125" s="48">
        <v>3000.0</v>
      </c>
      <c r="L125" s="49">
        <f t="shared" si="3"/>
        <v>0</v>
      </c>
    </row>
    <row r="126">
      <c r="A126" s="80"/>
      <c r="B126" s="81"/>
      <c r="C126" s="123"/>
      <c r="D126" s="43" t="s">
        <v>153</v>
      </c>
      <c r="E126" s="44"/>
      <c r="F126" s="44"/>
      <c r="G126" s="44"/>
      <c r="H126" s="45"/>
      <c r="I126" s="124"/>
      <c r="J126" s="124" t="s">
        <v>26</v>
      </c>
      <c r="K126" s="48">
        <v>5000.0</v>
      </c>
      <c r="L126" s="49">
        <f t="shared" si="3"/>
        <v>0</v>
      </c>
    </row>
    <row r="127">
      <c r="A127" s="125" t="s">
        <v>154</v>
      </c>
      <c r="B127" s="67"/>
      <c r="C127" s="42"/>
      <c r="D127" s="43" t="s">
        <v>155</v>
      </c>
      <c r="E127" s="44"/>
      <c r="F127" s="44"/>
      <c r="G127" s="44"/>
      <c r="H127" s="45"/>
      <c r="I127" s="57"/>
      <c r="J127" s="47" t="s">
        <v>26</v>
      </c>
      <c r="K127" s="48">
        <v>1200.0</v>
      </c>
      <c r="L127" s="49">
        <f t="shared" si="3"/>
        <v>0</v>
      </c>
    </row>
    <row r="128">
      <c r="A128" s="31"/>
      <c r="B128" s="126"/>
      <c r="C128" s="42"/>
      <c r="D128" s="127" t="s">
        <v>156</v>
      </c>
      <c r="E128" s="96"/>
      <c r="F128" s="96"/>
      <c r="G128" s="96"/>
      <c r="H128" s="128"/>
      <c r="I128" s="42"/>
      <c r="J128" s="47" t="s">
        <v>26</v>
      </c>
      <c r="K128" s="48">
        <v>700.0</v>
      </c>
      <c r="L128" s="49">
        <f t="shared" si="3"/>
        <v>0</v>
      </c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>
      <c r="A129" s="31"/>
      <c r="B129" s="126"/>
      <c r="C129" s="42"/>
      <c r="D129" s="127" t="s">
        <v>157</v>
      </c>
      <c r="E129" s="96"/>
      <c r="F129" s="96"/>
      <c r="G129" s="96"/>
      <c r="H129" s="128"/>
      <c r="I129" s="42"/>
      <c r="J129" s="47" t="s">
        <v>26</v>
      </c>
      <c r="K129" s="48">
        <v>450.0</v>
      </c>
      <c r="L129" s="49">
        <f t="shared" si="3"/>
        <v>0</v>
      </c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>
      <c r="A130" s="74"/>
      <c r="B130" s="75"/>
      <c r="C130" s="42"/>
      <c r="D130" s="43" t="s">
        <v>158</v>
      </c>
      <c r="E130" s="44"/>
      <c r="F130" s="44"/>
      <c r="G130" s="44"/>
      <c r="H130" s="45"/>
      <c r="I130" s="42"/>
      <c r="J130" s="47" t="s">
        <v>26</v>
      </c>
      <c r="K130" s="48">
        <v>150.0</v>
      </c>
      <c r="L130" s="49">
        <f t="shared" si="3"/>
        <v>0</v>
      </c>
    </row>
    <row r="131">
      <c r="A131" s="74"/>
      <c r="B131" s="75"/>
      <c r="C131" s="42"/>
      <c r="D131" s="43" t="s">
        <v>159</v>
      </c>
      <c r="E131" s="44"/>
      <c r="F131" s="44"/>
      <c r="G131" s="44"/>
      <c r="H131" s="45"/>
      <c r="I131" s="42"/>
      <c r="J131" s="47" t="s">
        <v>26</v>
      </c>
      <c r="K131" s="48">
        <v>100.0</v>
      </c>
      <c r="L131" s="49">
        <f t="shared" si="3"/>
        <v>0</v>
      </c>
    </row>
    <row r="132">
      <c r="A132" s="74"/>
      <c r="B132" s="75"/>
      <c r="C132" s="42"/>
      <c r="D132" s="43" t="s">
        <v>140</v>
      </c>
      <c r="E132" s="44"/>
      <c r="F132" s="44"/>
      <c r="G132" s="44"/>
      <c r="H132" s="45"/>
      <c r="I132" s="42"/>
      <c r="J132" s="47" t="s">
        <v>26</v>
      </c>
      <c r="K132" s="48">
        <v>175.0</v>
      </c>
      <c r="L132" s="49">
        <f t="shared" si="3"/>
        <v>0</v>
      </c>
    </row>
    <row r="133">
      <c r="A133" s="74"/>
      <c r="B133" s="75"/>
      <c r="C133" s="42"/>
      <c r="D133" s="43" t="s">
        <v>141</v>
      </c>
      <c r="E133" s="44"/>
      <c r="F133" s="44"/>
      <c r="G133" s="44"/>
      <c r="H133" s="45"/>
      <c r="I133" s="42"/>
      <c r="J133" s="47" t="s">
        <v>26</v>
      </c>
      <c r="K133" s="48">
        <v>150.0</v>
      </c>
      <c r="L133" s="49">
        <f t="shared" si="3"/>
        <v>0</v>
      </c>
    </row>
    <row r="134">
      <c r="A134" s="74"/>
      <c r="B134" s="75"/>
      <c r="C134" s="42"/>
      <c r="D134" s="43" t="s">
        <v>160</v>
      </c>
      <c r="E134" s="44"/>
      <c r="F134" s="44"/>
      <c r="G134" s="44"/>
      <c r="H134" s="45"/>
      <c r="I134" s="42"/>
      <c r="J134" s="47" t="s">
        <v>26</v>
      </c>
      <c r="K134" s="48">
        <v>350.0</v>
      </c>
      <c r="L134" s="49">
        <f t="shared" si="3"/>
        <v>0</v>
      </c>
    </row>
    <row r="135">
      <c r="A135" s="74"/>
      <c r="B135" s="75"/>
      <c r="C135" s="42"/>
      <c r="D135" s="43" t="s">
        <v>161</v>
      </c>
      <c r="E135" s="44"/>
      <c r="F135" s="44"/>
      <c r="G135" s="44"/>
      <c r="H135" s="45"/>
      <c r="I135" s="42"/>
      <c r="J135" s="47" t="s">
        <v>26</v>
      </c>
      <c r="K135" s="48">
        <v>450.0</v>
      </c>
      <c r="L135" s="49">
        <f t="shared" si="3"/>
        <v>0</v>
      </c>
    </row>
    <row r="136">
      <c r="A136" s="74"/>
      <c r="B136" s="75"/>
      <c r="C136" s="42"/>
      <c r="D136" s="43" t="s">
        <v>162</v>
      </c>
      <c r="E136" s="44"/>
      <c r="F136" s="44"/>
      <c r="G136" s="44"/>
      <c r="H136" s="45"/>
      <c r="I136" s="42"/>
      <c r="J136" s="47" t="s">
        <v>26</v>
      </c>
      <c r="K136" s="48">
        <v>500.0</v>
      </c>
      <c r="L136" s="49">
        <f t="shared" si="3"/>
        <v>0</v>
      </c>
    </row>
    <row r="137">
      <c r="A137" s="74"/>
      <c r="B137" s="75"/>
      <c r="C137" s="42"/>
      <c r="D137" s="43" t="s">
        <v>163</v>
      </c>
      <c r="E137" s="44"/>
      <c r="F137" s="44"/>
      <c r="G137" s="44"/>
      <c r="H137" s="45"/>
      <c r="I137" s="42"/>
      <c r="J137" s="47" t="s">
        <v>26</v>
      </c>
      <c r="K137" s="48">
        <v>400.0</v>
      </c>
      <c r="L137" s="49">
        <f t="shared" si="3"/>
        <v>0</v>
      </c>
    </row>
    <row r="138">
      <c r="A138" s="74"/>
      <c r="B138" s="75"/>
      <c r="C138" s="42"/>
      <c r="D138" s="43" t="s">
        <v>164</v>
      </c>
      <c r="E138" s="44"/>
      <c r="F138" s="44"/>
      <c r="G138" s="44"/>
      <c r="H138" s="45"/>
      <c r="I138" s="42"/>
      <c r="J138" s="47" t="s">
        <v>26</v>
      </c>
      <c r="K138" s="48">
        <v>210.0</v>
      </c>
      <c r="L138" s="49">
        <f t="shared" si="3"/>
        <v>0</v>
      </c>
    </row>
    <row r="139">
      <c r="A139" s="74"/>
      <c r="B139" s="75"/>
      <c r="C139" s="64"/>
      <c r="D139" s="65" t="s">
        <v>165</v>
      </c>
      <c r="E139" s="66"/>
      <c r="F139" s="66"/>
      <c r="G139" s="66"/>
      <c r="H139" s="67"/>
      <c r="I139" s="64"/>
      <c r="J139" s="68" t="s">
        <v>26</v>
      </c>
      <c r="K139" s="69">
        <v>100.0</v>
      </c>
      <c r="L139" s="70">
        <f t="shared" si="3"/>
        <v>0</v>
      </c>
    </row>
    <row r="140">
      <c r="A140" s="71" t="s">
        <v>166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3"/>
    </row>
    <row r="141">
      <c r="A141" s="25" t="s">
        <v>10</v>
      </c>
      <c r="B141" s="26"/>
      <c r="C141" s="27" t="s">
        <v>11</v>
      </c>
      <c r="D141" s="28" t="s">
        <v>12</v>
      </c>
      <c r="E141" s="29"/>
      <c r="F141" s="29"/>
      <c r="G141" s="29"/>
      <c r="H141" s="26"/>
      <c r="I141" s="27" t="s">
        <v>13</v>
      </c>
      <c r="J141" s="27" t="s">
        <v>14</v>
      </c>
      <c r="K141" s="27" t="s">
        <v>15</v>
      </c>
      <c r="L141" s="30" t="s">
        <v>16</v>
      </c>
    </row>
    <row r="142">
      <c r="A142" s="74" t="s">
        <v>167</v>
      </c>
      <c r="B142" s="75"/>
      <c r="C142" s="33"/>
      <c r="D142" s="34" t="s">
        <v>168</v>
      </c>
      <c r="E142" s="9"/>
      <c r="F142" s="9"/>
      <c r="G142" s="9"/>
      <c r="H142" s="35"/>
      <c r="I142" s="99"/>
      <c r="J142" s="37" t="s">
        <v>20</v>
      </c>
      <c r="K142" s="38">
        <v>30.0</v>
      </c>
      <c r="L142" s="39">
        <f t="shared" ref="L142:L178" si="4">SUM(I142*K142)</f>
        <v>0</v>
      </c>
    </row>
    <row r="143">
      <c r="A143" s="31"/>
      <c r="B143" s="32"/>
      <c r="C143" s="42"/>
      <c r="D143" s="127" t="s">
        <v>169</v>
      </c>
      <c r="E143" s="129"/>
      <c r="F143" s="129"/>
      <c r="G143" s="129"/>
      <c r="H143" s="130"/>
      <c r="I143" s="57"/>
      <c r="J143" s="47" t="s">
        <v>20</v>
      </c>
      <c r="K143" s="48">
        <v>15.0</v>
      </c>
      <c r="L143" s="49">
        <f t="shared" si="4"/>
        <v>0</v>
      </c>
    </row>
    <row r="144">
      <c r="A144" s="74"/>
      <c r="B144" s="75"/>
      <c r="C144" s="42"/>
      <c r="D144" s="43" t="s">
        <v>170</v>
      </c>
      <c r="E144" s="44"/>
      <c r="F144" s="44"/>
      <c r="G144" s="44"/>
      <c r="H144" s="45"/>
      <c r="I144" s="42"/>
      <c r="J144" s="47" t="s">
        <v>26</v>
      </c>
      <c r="K144" s="48">
        <v>1500.0</v>
      </c>
      <c r="L144" s="49">
        <f t="shared" si="4"/>
        <v>0</v>
      </c>
    </row>
    <row r="145">
      <c r="A145" s="76"/>
      <c r="B145" s="35"/>
      <c r="C145" s="42"/>
      <c r="D145" s="43" t="s">
        <v>171</v>
      </c>
      <c r="E145" s="44"/>
      <c r="F145" s="44"/>
      <c r="G145" s="44"/>
      <c r="H145" s="45"/>
      <c r="I145" s="42"/>
      <c r="J145" s="47" t="s">
        <v>20</v>
      </c>
      <c r="K145" s="48">
        <v>1.85</v>
      </c>
      <c r="L145" s="49">
        <f t="shared" si="4"/>
        <v>0</v>
      </c>
    </row>
    <row r="146">
      <c r="A146" s="77" t="s">
        <v>172</v>
      </c>
      <c r="B146" s="67"/>
      <c r="C146" s="42"/>
      <c r="D146" s="43" t="s">
        <v>173</v>
      </c>
      <c r="E146" s="44"/>
      <c r="F146" s="44"/>
      <c r="G146" s="44"/>
      <c r="H146" s="45"/>
      <c r="I146" s="57"/>
      <c r="J146" s="47" t="s">
        <v>20</v>
      </c>
      <c r="K146" s="48">
        <v>1.4</v>
      </c>
      <c r="L146" s="49">
        <f t="shared" si="4"/>
        <v>0</v>
      </c>
    </row>
    <row r="147">
      <c r="A147" s="74"/>
      <c r="B147" s="75"/>
      <c r="C147" s="42"/>
      <c r="D147" s="43" t="s">
        <v>174</v>
      </c>
      <c r="E147" s="44"/>
      <c r="F147" s="44"/>
      <c r="G147" s="44"/>
      <c r="H147" s="45"/>
      <c r="I147" s="57"/>
      <c r="J147" s="47" t="s">
        <v>20</v>
      </c>
      <c r="K147" s="48">
        <v>3.0</v>
      </c>
      <c r="L147" s="49">
        <f t="shared" si="4"/>
        <v>0</v>
      </c>
    </row>
    <row r="148">
      <c r="A148" s="76"/>
      <c r="B148" s="35"/>
      <c r="C148" s="42"/>
      <c r="D148" s="43" t="s">
        <v>175</v>
      </c>
      <c r="E148" s="44"/>
      <c r="F148" s="44"/>
      <c r="G148" s="44"/>
      <c r="H148" s="45"/>
      <c r="I148" s="42"/>
      <c r="J148" s="47" t="s">
        <v>20</v>
      </c>
      <c r="K148" s="48">
        <v>1.1</v>
      </c>
      <c r="L148" s="49">
        <f t="shared" si="4"/>
        <v>0</v>
      </c>
    </row>
    <row r="149">
      <c r="A149" s="77" t="s">
        <v>176</v>
      </c>
      <c r="B149" s="67"/>
      <c r="C149" s="42"/>
      <c r="D149" s="43" t="s">
        <v>177</v>
      </c>
      <c r="E149" s="44"/>
      <c r="F149" s="44"/>
      <c r="G149" s="44"/>
      <c r="H149" s="45"/>
      <c r="I149" s="57"/>
      <c r="J149" s="47" t="s">
        <v>20</v>
      </c>
      <c r="K149" s="48">
        <v>6.0</v>
      </c>
      <c r="L149" s="49">
        <f t="shared" si="4"/>
        <v>0</v>
      </c>
    </row>
    <row r="150">
      <c r="A150" s="74"/>
      <c r="B150" s="75"/>
      <c r="C150" s="42"/>
      <c r="D150" s="43" t="s">
        <v>178</v>
      </c>
      <c r="E150" s="44"/>
      <c r="F150" s="44"/>
      <c r="G150" s="44"/>
      <c r="H150" s="45"/>
      <c r="I150" s="57"/>
      <c r="J150" s="47" t="s">
        <v>20</v>
      </c>
      <c r="K150" s="48">
        <v>2.5</v>
      </c>
      <c r="L150" s="49">
        <f t="shared" si="4"/>
        <v>0</v>
      </c>
    </row>
    <row r="151">
      <c r="A151" s="74"/>
      <c r="B151" s="75"/>
      <c r="C151" s="42"/>
      <c r="D151" s="43" t="s">
        <v>179</v>
      </c>
      <c r="E151" s="44"/>
      <c r="F151" s="44"/>
      <c r="G151" s="44"/>
      <c r="H151" s="45"/>
      <c r="I151" s="57"/>
      <c r="J151" s="47" t="s">
        <v>20</v>
      </c>
      <c r="K151" s="48">
        <v>4.0</v>
      </c>
      <c r="L151" s="49">
        <f t="shared" si="4"/>
        <v>0</v>
      </c>
    </row>
    <row r="152">
      <c r="A152" s="74"/>
      <c r="B152" s="75"/>
      <c r="C152" s="42"/>
      <c r="D152" s="43" t="s">
        <v>180</v>
      </c>
      <c r="E152" s="44"/>
      <c r="F152" s="44"/>
      <c r="G152" s="44"/>
      <c r="H152" s="45"/>
      <c r="I152" s="42"/>
      <c r="J152" s="47" t="s">
        <v>20</v>
      </c>
      <c r="K152" s="48">
        <v>1.0</v>
      </c>
      <c r="L152" s="49">
        <f t="shared" si="4"/>
        <v>0</v>
      </c>
    </row>
    <row r="153">
      <c r="A153" s="76"/>
      <c r="B153" s="35"/>
      <c r="C153" s="42"/>
      <c r="D153" s="43" t="s">
        <v>181</v>
      </c>
      <c r="E153" s="44"/>
      <c r="F153" s="44"/>
      <c r="G153" s="44"/>
      <c r="H153" s="45"/>
      <c r="I153" s="42"/>
      <c r="J153" s="47" t="s">
        <v>26</v>
      </c>
      <c r="K153" s="48">
        <v>500.0</v>
      </c>
      <c r="L153" s="49">
        <f t="shared" si="4"/>
        <v>0</v>
      </c>
    </row>
    <row r="154">
      <c r="A154" s="77" t="s">
        <v>182</v>
      </c>
      <c r="B154" s="67"/>
      <c r="C154" s="42"/>
      <c r="D154" s="131" t="s">
        <v>183</v>
      </c>
      <c r="E154" s="44"/>
      <c r="F154" s="44"/>
      <c r="G154" s="44"/>
      <c r="H154" s="45"/>
      <c r="I154" s="42"/>
      <c r="J154" s="47" t="s">
        <v>26</v>
      </c>
      <c r="K154" s="48">
        <v>6900.0</v>
      </c>
      <c r="L154" s="49">
        <f t="shared" si="4"/>
        <v>0</v>
      </c>
    </row>
    <row r="155">
      <c r="A155" s="74"/>
      <c r="B155" s="75"/>
      <c r="C155" s="42"/>
      <c r="D155" s="131" t="s">
        <v>184</v>
      </c>
      <c r="E155" s="44"/>
      <c r="F155" s="44"/>
      <c r="G155" s="44"/>
      <c r="H155" s="45"/>
      <c r="I155" s="42"/>
      <c r="J155" s="47" t="s">
        <v>26</v>
      </c>
      <c r="K155" s="48">
        <v>3800.0</v>
      </c>
      <c r="L155" s="49">
        <f t="shared" si="4"/>
        <v>0</v>
      </c>
    </row>
    <row r="156">
      <c r="A156" s="74"/>
      <c r="B156" s="75"/>
      <c r="C156" s="42"/>
      <c r="D156" s="43" t="s">
        <v>185</v>
      </c>
      <c r="E156" s="44"/>
      <c r="F156" s="44"/>
      <c r="G156" s="44"/>
      <c r="H156" s="45"/>
      <c r="I156" s="42"/>
      <c r="J156" s="47" t="s">
        <v>26</v>
      </c>
      <c r="K156" s="48">
        <v>210.0</v>
      </c>
      <c r="L156" s="49">
        <f t="shared" si="4"/>
        <v>0</v>
      </c>
    </row>
    <row r="157">
      <c r="A157" s="74"/>
      <c r="B157" s="75"/>
      <c r="C157" s="42"/>
      <c r="D157" s="43" t="s">
        <v>186</v>
      </c>
      <c r="E157" s="44"/>
      <c r="F157" s="44"/>
      <c r="G157" s="44"/>
      <c r="H157" s="45"/>
      <c r="I157" s="42"/>
      <c r="J157" s="47" t="s">
        <v>26</v>
      </c>
      <c r="K157" s="48">
        <v>175.0</v>
      </c>
      <c r="L157" s="49">
        <f t="shared" si="4"/>
        <v>0</v>
      </c>
    </row>
    <row r="158">
      <c r="A158" s="74"/>
      <c r="B158" s="75"/>
      <c r="C158" s="42"/>
      <c r="D158" s="43" t="s">
        <v>187</v>
      </c>
      <c r="E158" s="44"/>
      <c r="F158" s="44"/>
      <c r="G158" s="44"/>
      <c r="H158" s="45"/>
      <c r="I158" s="42"/>
      <c r="J158" s="47" t="s">
        <v>26</v>
      </c>
      <c r="K158" s="48">
        <v>450.0</v>
      </c>
      <c r="L158" s="49">
        <f t="shared" si="4"/>
        <v>0</v>
      </c>
    </row>
    <row r="159">
      <c r="A159" s="74"/>
      <c r="B159" s="75"/>
      <c r="C159" s="42"/>
      <c r="D159" s="43" t="s">
        <v>188</v>
      </c>
      <c r="E159" s="44"/>
      <c r="F159" s="44"/>
      <c r="G159" s="44"/>
      <c r="H159" s="45"/>
      <c r="I159" s="42"/>
      <c r="J159" s="47" t="s">
        <v>26</v>
      </c>
      <c r="K159" s="48">
        <v>958.0</v>
      </c>
      <c r="L159" s="49">
        <f t="shared" si="4"/>
        <v>0</v>
      </c>
    </row>
    <row r="160">
      <c r="A160" s="74"/>
      <c r="B160" s="75"/>
      <c r="C160" s="42"/>
      <c r="D160" s="43" t="s">
        <v>189</v>
      </c>
      <c r="E160" s="44"/>
      <c r="F160" s="44"/>
      <c r="G160" s="44"/>
      <c r="H160" s="45"/>
      <c r="I160" s="42"/>
      <c r="J160" s="47" t="s">
        <v>26</v>
      </c>
      <c r="K160" s="48">
        <v>1059.0</v>
      </c>
      <c r="L160" s="49">
        <f t="shared" si="4"/>
        <v>0</v>
      </c>
    </row>
    <row r="161">
      <c r="A161" s="74"/>
      <c r="B161" s="75"/>
      <c r="C161" s="42"/>
      <c r="D161" s="43" t="s">
        <v>190</v>
      </c>
      <c r="E161" s="44"/>
      <c r="F161" s="44"/>
      <c r="G161" s="44"/>
      <c r="H161" s="45"/>
      <c r="I161" s="42"/>
      <c r="J161" s="47" t="s">
        <v>31</v>
      </c>
      <c r="K161" s="48">
        <v>3.75</v>
      </c>
      <c r="L161" s="49">
        <f t="shared" si="4"/>
        <v>0</v>
      </c>
    </row>
    <row r="162">
      <c r="A162" s="74"/>
      <c r="B162" s="75"/>
      <c r="C162" s="42"/>
      <c r="D162" s="43" t="s">
        <v>191</v>
      </c>
      <c r="E162" s="44"/>
      <c r="F162" s="44"/>
      <c r="G162" s="44"/>
      <c r="H162" s="45"/>
      <c r="I162" s="42"/>
      <c r="J162" s="47" t="s">
        <v>31</v>
      </c>
      <c r="K162" s="48">
        <v>1.7</v>
      </c>
      <c r="L162" s="49">
        <f t="shared" si="4"/>
        <v>0</v>
      </c>
    </row>
    <row r="163">
      <c r="A163" s="76"/>
      <c r="B163" s="35"/>
      <c r="C163" s="42"/>
      <c r="D163" s="43" t="s">
        <v>192</v>
      </c>
      <c r="E163" s="44"/>
      <c r="F163" s="44"/>
      <c r="G163" s="44"/>
      <c r="H163" s="45"/>
      <c r="I163" s="42"/>
      <c r="J163" s="47" t="s">
        <v>31</v>
      </c>
      <c r="K163" s="48">
        <v>5.59</v>
      </c>
      <c r="L163" s="49">
        <f t="shared" si="4"/>
        <v>0</v>
      </c>
    </row>
    <row r="164">
      <c r="A164" s="77" t="s">
        <v>193</v>
      </c>
      <c r="B164" s="67"/>
      <c r="C164" s="42"/>
      <c r="D164" s="43" t="s">
        <v>194</v>
      </c>
      <c r="E164" s="44"/>
      <c r="F164" s="44"/>
      <c r="G164" s="44"/>
      <c r="H164" s="45"/>
      <c r="I164" s="57"/>
      <c r="J164" s="47" t="s">
        <v>20</v>
      </c>
      <c r="K164" s="78">
        <v>10.0</v>
      </c>
      <c r="L164" s="49">
        <f t="shared" si="4"/>
        <v>0</v>
      </c>
    </row>
    <row r="165">
      <c r="A165" s="74"/>
      <c r="B165" s="75"/>
      <c r="C165" s="42"/>
      <c r="D165" s="43" t="s">
        <v>195</v>
      </c>
      <c r="E165" s="44"/>
      <c r="F165" s="44"/>
      <c r="G165" s="44"/>
      <c r="H165" s="45"/>
      <c r="I165" s="57"/>
      <c r="J165" s="47" t="s">
        <v>26</v>
      </c>
      <c r="K165" s="48">
        <v>450.0</v>
      </c>
      <c r="L165" s="49">
        <f t="shared" si="4"/>
        <v>0</v>
      </c>
    </row>
    <row r="166">
      <c r="A166" s="74"/>
      <c r="B166" s="75"/>
      <c r="C166" s="42"/>
      <c r="D166" s="43" t="s">
        <v>196</v>
      </c>
      <c r="E166" s="44"/>
      <c r="F166" s="44"/>
      <c r="G166" s="44"/>
      <c r="H166" s="45"/>
      <c r="I166" s="57"/>
      <c r="J166" s="47" t="s">
        <v>26</v>
      </c>
      <c r="K166" s="48">
        <v>1000.0</v>
      </c>
      <c r="L166" s="49">
        <f t="shared" si="4"/>
        <v>0</v>
      </c>
    </row>
    <row r="167">
      <c r="A167" s="74"/>
      <c r="B167" s="75"/>
      <c r="C167" s="42"/>
      <c r="D167" s="43" t="s">
        <v>197</v>
      </c>
      <c r="E167" s="44"/>
      <c r="F167" s="44"/>
      <c r="G167" s="44"/>
      <c r="H167" s="45"/>
      <c r="I167" s="57"/>
      <c r="J167" s="47" t="s">
        <v>31</v>
      </c>
      <c r="K167" s="48">
        <v>48.0</v>
      </c>
      <c r="L167" s="49">
        <f t="shared" si="4"/>
        <v>0</v>
      </c>
    </row>
    <row r="168">
      <c r="A168" s="74"/>
      <c r="B168" s="75"/>
      <c r="C168" s="42"/>
      <c r="D168" s="43" t="s">
        <v>198</v>
      </c>
      <c r="E168" s="44"/>
      <c r="F168" s="44"/>
      <c r="G168" s="44"/>
      <c r="H168" s="45"/>
      <c r="I168" s="42"/>
      <c r="J168" s="47" t="s">
        <v>26</v>
      </c>
      <c r="K168" s="48">
        <v>500.0</v>
      </c>
      <c r="L168" s="49">
        <f t="shared" si="4"/>
        <v>0</v>
      </c>
    </row>
    <row r="169">
      <c r="A169" s="76"/>
      <c r="B169" s="35"/>
      <c r="C169" s="42"/>
      <c r="D169" s="43" t="s">
        <v>199</v>
      </c>
      <c r="E169" s="44"/>
      <c r="F169" s="44"/>
      <c r="G169" s="44"/>
      <c r="H169" s="45"/>
      <c r="I169" s="42"/>
      <c r="J169" s="47" t="s">
        <v>26</v>
      </c>
      <c r="K169" s="48">
        <v>1000.0</v>
      </c>
      <c r="L169" s="49">
        <f t="shared" si="4"/>
        <v>0</v>
      </c>
    </row>
    <row r="170">
      <c r="A170" s="77" t="s">
        <v>200</v>
      </c>
      <c r="B170" s="67"/>
      <c r="C170" s="42"/>
      <c r="D170" s="43" t="s">
        <v>201</v>
      </c>
      <c r="E170" s="44"/>
      <c r="F170" s="44"/>
      <c r="G170" s="44"/>
      <c r="H170" s="45"/>
      <c r="I170" s="42"/>
      <c r="J170" s="47" t="s">
        <v>31</v>
      </c>
      <c r="K170" s="48">
        <v>20.0</v>
      </c>
      <c r="L170" s="49">
        <f t="shared" si="4"/>
        <v>0</v>
      </c>
    </row>
    <row r="171">
      <c r="A171" s="40" t="s">
        <v>21</v>
      </c>
      <c r="B171" s="41"/>
      <c r="C171" s="42"/>
      <c r="D171" s="43" t="s">
        <v>202</v>
      </c>
      <c r="E171" s="44"/>
      <c r="F171" s="44"/>
      <c r="G171" s="44"/>
      <c r="H171" s="45"/>
      <c r="I171" s="42"/>
      <c r="J171" s="47" t="s">
        <v>203</v>
      </c>
      <c r="K171" s="48">
        <v>250.0</v>
      </c>
      <c r="L171" s="49">
        <f t="shared" si="4"/>
        <v>0</v>
      </c>
    </row>
    <row r="172">
      <c r="A172" s="50"/>
      <c r="B172" s="51"/>
      <c r="C172" s="42"/>
      <c r="D172" s="43" t="s">
        <v>204</v>
      </c>
      <c r="E172" s="44"/>
      <c r="F172" s="44"/>
      <c r="G172" s="44"/>
      <c r="H172" s="45"/>
      <c r="I172" s="42"/>
      <c r="J172" s="47" t="s">
        <v>31</v>
      </c>
      <c r="K172" s="48">
        <v>30.0</v>
      </c>
      <c r="L172" s="49">
        <f t="shared" si="4"/>
        <v>0</v>
      </c>
    </row>
    <row r="173">
      <c r="A173" s="74"/>
      <c r="B173" s="75"/>
      <c r="C173" s="42"/>
      <c r="D173" s="43" t="s">
        <v>205</v>
      </c>
      <c r="E173" s="44"/>
      <c r="F173" s="44"/>
      <c r="G173" s="44"/>
      <c r="H173" s="45"/>
      <c r="I173" s="42"/>
      <c r="J173" s="47" t="s">
        <v>20</v>
      </c>
      <c r="K173" s="78">
        <v>15.0</v>
      </c>
      <c r="L173" s="49">
        <f t="shared" si="4"/>
        <v>0</v>
      </c>
    </row>
    <row r="174">
      <c r="A174" s="74"/>
      <c r="B174" s="75"/>
      <c r="C174" s="42"/>
      <c r="D174" s="43" t="s">
        <v>206</v>
      </c>
      <c r="E174" s="44"/>
      <c r="F174" s="44"/>
      <c r="G174" s="44"/>
      <c r="H174" s="45"/>
      <c r="I174" s="42"/>
      <c r="J174" s="47" t="s">
        <v>31</v>
      </c>
      <c r="K174" s="48">
        <v>100.0</v>
      </c>
      <c r="L174" s="49">
        <f t="shared" si="4"/>
        <v>0</v>
      </c>
    </row>
    <row r="175">
      <c r="A175" s="74"/>
      <c r="B175" s="75"/>
      <c r="C175" s="42"/>
      <c r="D175" s="43" t="s">
        <v>207</v>
      </c>
      <c r="E175" s="44"/>
      <c r="F175" s="44"/>
      <c r="G175" s="44"/>
      <c r="H175" s="45"/>
      <c r="I175" s="42"/>
      <c r="J175" s="47" t="s">
        <v>26</v>
      </c>
      <c r="K175" s="48">
        <v>10000.0</v>
      </c>
      <c r="L175" s="49">
        <f t="shared" si="4"/>
        <v>0</v>
      </c>
    </row>
    <row r="176">
      <c r="A176" s="74"/>
      <c r="B176" s="75"/>
      <c r="C176" s="42"/>
      <c r="D176" s="43" t="s">
        <v>208</v>
      </c>
      <c r="E176" s="44"/>
      <c r="F176" s="44"/>
      <c r="G176" s="44"/>
      <c r="H176" s="45"/>
      <c r="I176" s="42"/>
      <c r="J176" s="47" t="s">
        <v>26</v>
      </c>
      <c r="K176" s="48">
        <v>500.0</v>
      </c>
      <c r="L176" s="49">
        <f t="shared" si="4"/>
        <v>0</v>
      </c>
    </row>
    <row r="177">
      <c r="A177" s="74"/>
      <c r="B177" s="75"/>
      <c r="C177" s="42"/>
      <c r="D177" s="43" t="s">
        <v>209</v>
      </c>
      <c r="E177" s="44"/>
      <c r="F177" s="44"/>
      <c r="G177" s="44"/>
      <c r="H177" s="45"/>
      <c r="I177" s="42"/>
      <c r="J177" s="47" t="s">
        <v>26</v>
      </c>
      <c r="K177" s="48">
        <v>500.0</v>
      </c>
      <c r="L177" s="49">
        <f t="shared" si="4"/>
        <v>0</v>
      </c>
    </row>
    <row r="178">
      <c r="A178" s="76"/>
      <c r="B178" s="35"/>
      <c r="C178" s="42"/>
      <c r="D178" s="43" t="s">
        <v>210</v>
      </c>
      <c r="E178" s="44"/>
      <c r="F178" s="44"/>
      <c r="G178" s="44"/>
      <c r="H178" s="45"/>
      <c r="I178" s="42"/>
      <c r="J178" s="47" t="s">
        <v>26</v>
      </c>
      <c r="K178" s="48">
        <v>850.0</v>
      </c>
      <c r="L178" s="49">
        <f t="shared" si="4"/>
        <v>0</v>
      </c>
    </row>
    <row r="179">
      <c r="A179" s="82"/>
      <c r="B179" s="83"/>
      <c r="C179" s="84"/>
      <c r="D179" s="83"/>
      <c r="E179" s="84"/>
      <c r="F179" s="84"/>
      <c r="G179" s="85"/>
      <c r="H179" s="84"/>
      <c r="I179" s="84"/>
      <c r="J179" s="84"/>
      <c r="K179" s="84"/>
      <c r="L179" s="132"/>
    </row>
    <row r="180">
      <c r="A180" s="89" t="s">
        <v>211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1"/>
    </row>
    <row r="181">
      <c r="A181" s="92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4"/>
    </row>
    <row r="182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</row>
    <row r="183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</row>
    <row r="184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</row>
    <row r="185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</row>
    <row r="186">
      <c r="A186" s="82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4"/>
    </row>
    <row r="187">
      <c r="A187" s="71" t="s">
        <v>212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3"/>
    </row>
    <row r="188">
      <c r="A188" s="25" t="s">
        <v>10</v>
      </c>
      <c r="B188" s="26"/>
      <c r="C188" s="27" t="s">
        <v>11</v>
      </c>
      <c r="D188" s="28" t="s">
        <v>12</v>
      </c>
      <c r="E188" s="29"/>
      <c r="F188" s="29"/>
      <c r="G188" s="29"/>
      <c r="H188" s="26"/>
      <c r="I188" s="27" t="s">
        <v>13</v>
      </c>
      <c r="J188" s="27" t="s">
        <v>14</v>
      </c>
      <c r="K188" s="27" t="s">
        <v>15</v>
      </c>
      <c r="L188" s="30" t="s">
        <v>16</v>
      </c>
    </row>
    <row r="189">
      <c r="A189" s="74" t="s">
        <v>213</v>
      </c>
      <c r="B189" s="75"/>
      <c r="C189" s="33"/>
      <c r="D189" s="34" t="s">
        <v>214</v>
      </c>
      <c r="E189" s="9"/>
      <c r="F189" s="9"/>
      <c r="G189" s="9"/>
      <c r="H189" s="35"/>
      <c r="I189" s="99"/>
      <c r="J189" s="37" t="s">
        <v>26</v>
      </c>
      <c r="K189" s="38">
        <v>7500.0</v>
      </c>
      <c r="L189" s="39">
        <f t="shared" ref="L189:L204" si="5">SUM(I189*K189)</f>
        <v>0</v>
      </c>
    </row>
    <row r="190">
      <c r="A190" s="74"/>
      <c r="B190" s="75"/>
      <c r="C190" s="42"/>
      <c r="D190" s="43" t="s">
        <v>215</v>
      </c>
      <c r="E190" s="44"/>
      <c r="F190" s="44"/>
      <c r="G190" s="44"/>
      <c r="H190" s="45"/>
      <c r="I190" s="57"/>
      <c r="J190" s="47" t="s">
        <v>26</v>
      </c>
      <c r="K190" s="48">
        <v>6000.0</v>
      </c>
      <c r="L190" s="49">
        <f t="shared" si="5"/>
        <v>0</v>
      </c>
    </row>
    <row r="191">
      <c r="A191" s="74"/>
      <c r="B191" s="75"/>
      <c r="C191" s="42"/>
      <c r="D191" s="43" t="s">
        <v>216</v>
      </c>
      <c r="E191" s="44"/>
      <c r="F191" s="44"/>
      <c r="G191" s="44"/>
      <c r="H191" s="45"/>
      <c r="I191" s="42"/>
      <c r="J191" s="47" t="s">
        <v>26</v>
      </c>
      <c r="K191" s="48">
        <v>3000.0</v>
      </c>
      <c r="L191" s="49">
        <f t="shared" si="5"/>
        <v>0</v>
      </c>
    </row>
    <row r="192">
      <c r="A192" s="74"/>
      <c r="B192" s="75"/>
      <c r="C192" s="42"/>
      <c r="D192" s="43" t="s">
        <v>217</v>
      </c>
      <c r="E192" s="44"/>
      <c r="F192" s="44"/>
      <c r="G192" s="44"/>
      <c r="H192" s="45"/>
      <c r="I192" s="42"/>
      <c r="J192" s="47" t="s">
        <v>26</v>
      </c>
      <c r="K192" s="78">
        <v>3000.0</v>
      </c>
      <c r="L192" s="49">
        <f t="shared" si="5"/>
        <v>0</v>
      </c>
    </row>
    <row r="193">
      <c r="A193" s="74"/>
      <c r="B193" s="75"/>
      <c r="C193" s="42"/>
      <c r="D193" s="43" t="s">
        <v>218</v>
      </c>
      <c r="E193" s="44"/>
      <c r="F193" s="44"/>
      <c r="G193" s="44"/>
      <c r="H193" s="45"/>
      <c r="I193" s="42"/>
      <c r="J193" s="47" t="s">
        <v>26</v>
      </c>
      <c r="K193" s="48">
        <v>2300.0</v>
      </c>
      <c r="L193" s="49">
        <f t="shared" si="5"/>
        <v>0</v>
      </c>
    </row>
    <row r="194">
      <c r="A194" s="74"/>
      <c r="B194" s="75"/>
      <c r="C194" s="42"/>
      <c r="D194" s="43" t="s">
        <v>219</v>
      </c>
      <c r="E194" s="44"/>
      <c r="F194" s="44"/>
      <c r="G194" s="44"/>
      <c r="H194" s="45"/>
      <c r="I194" s="42"/>
      <c r="J194" s="47" t="s">
        <v>26</v>
      </c>
      <c r="K194" s="48">
        <v>6500.0</v>
      </c>
      <c r="L194" s="49">
        <f t="shared" si="5"/>
        <v>0</v>
      </c>
    </row>
    <row r="195">
      <c r="A195" s="74"/>
      <c r="B195" s="75"/>
      <c r="C195" s="42"/>
      <c r="D195" s="43" t="s">
        <v>220</v>
      </c>
      <c r="E195" s="44"/>
      <c r="F195" s="44"/>
      <c r="G195" s="44"/>
      <c r="H195" s="45"/>
      <c r="I195" s="42"/>
      <c r="J195" s="47" t="s">
        <v>26</v>
      </c>
      <c r="K195" s="48">
        <v>3000.0</v>
      </c>
      <c r="L195" s="49">
        <f t="shared" si="5"/>
        <v>0</v>
      </c>
    </row>
    <row r="196">
      <c r="A196" s="74"/>
      <c r="B196" s="75"/>
      <c r="C196" s="42"/>
      <c r="D196" s="43" t="s">
        <v>221</v>
      </c>
      <c r="E196" s="44"/>
      <c r="F196" s="44"/>
      <c r="G196" s="44"/>
      <c r="H196" s="45"/>
      <c r="I196" s="42"/>
      <c r="J196" s="47" t="s">
        <v>26</v>
      </c>
      <c r="K196" s="48">
        <v>600.0</v>
      </c>
      <c r="L196" s="49">
        <f t="shared" si="5"/>
        <v>0</v>
      </c>
    </row>
    <row r="197">
      <c r="A197" s="76"/>
      <c r="B197" s="35"/>
      <c r="C197" s="42"/>
      <c r="D197" s="43" t="s">
        <v>222</v>
      </c>
      <c r="E197" s="44"/>
      <c r="F197" s="44"/>
      <c r="G197" s="44"/>
      <c r="H197" s="45"/>
      <c r="I197" s="42"/>
      <c r="J197" s="47" t="s">
        <v>26</v>
      </c>
      <c r="K197" s="48">
        <v>700.0</v>
      </c>
      <c r="L197" s="49">
        <f t="shared" si="5"/>
        <v>0</v>
      </c>
    </row>
    <row r="198">
      <c r="A198" s="77" t="s">
        <v>223</v>
      </c>
      <c r="B198" s="67"/>
      <c r="C198" s="42"/>
      <c r="D198" s="43" t="s">
        <v>224</v>
      </c>
      <c r="E198" s="44"/>
      <c r="F198" s="44"/>
      <c r="G198" s="44"/>
      <c r="H198" s="45"/>
      <c r="I198" s="57"/>
      <c r="J198" s="47" t="s">
        <v>26</v>
      </c>
      <c r="K198" s="48">
        <v>7200.0</v>
      </c>
      <c r="L198" s="49">
        <f t="shared" si="5"/>
        <v>0</v>
      </c>
    </row>
    <row r="199">
      <c r="A199" s="74"/>
      <c r="B199" s="75"/>
      <c r="C199" s="42"/>
      <c r="D199" s="43" t="s">
        <v>225</v>
      </c>
      <c r="E199" s="44"/>
      <c r="F199" s="44"/>
      <c r="G199" s="44"/>
      <c r="H199" s="45"/>
      <c r="I199" s="42"/>
      <c r="J199" s="47" t="s">
        <v>26</v>
      </c>
      <c r="K199" s="48">
        <v>1500.0</v>
      </c>
      <c r="L199" s="49">
        <f t="shared" si="5"/>
        <v>0</v>
      </c>
    </row>
    <row r="200">
      <c r="A200" s="76"/>
      <c r="B200" s="35"/>
      <c r="C200" s="42"/>
      <c r="D200" s="43" t="s">
        <v>226</v>
      </c>
      <c r="E200" s="44"/>
      <c r="F200" s="44"/>
      <c r="G200" s="44"/>
      <c r="H200" s="45"/>
      <c r="I200" s="42"/>
      <c r="J200" s="47" t="s">
        <v>26</v>
      </c>
      <c r="K200" s="48">
        <v>600.0</v>
      </c>
      <c r="L200" s="49">
        <f t="shared" si="5"/>
        <v>0</v>
      </c>
    </row>
    <row r="201">
      <c r="A201" s="77" t="s">
        <v>227</v>
      </c>
      <c r="B201" s="67"/>
      <c r="C201" s="42"/>
      <c r="D201" s="43" t="s">
        <v>228</v>
      </c>
      <c r="E201" s="44"/>
      <c r="F201" s="44"/>
      <c r="G201" s="44"/>
      <c r="H201" s="45"/>
      <c r="I201" s="57"/>
      <c r="J201" s="47" t="s">
        <v>26</v>
      </c>
      <c r="K201" s="48">
        <v>7800.0</v>
      </c>
      <c r="L201" s="49">
        <f t="shared" si="5"/>
        <v>0</v>
      </c>
    </row>
    <row r="202">
      <c r="A202" s="74"/>
      <c r="B202" s="75"/>
      <c r="C202" s="42"/>
      <c r="D202" s="43" t="s">
        <v>229</v>
      </c>
      <c r="E202" s="44"/>
      <c r="F202" s="44"/>
      <c r="G202" s="44"/>
      <c r="H202" s="45"/>
      <c r="I202" s="42"/>
      <c r="J202" s="47" t="s">
        <v>26</v>
      </c>
      <c r="K202" s="48">
        <v>4000.0</v>
      </c>
      <c r="L202" s="49">
        <f t="shared" si="5"/>
        <v>0</v>
      </c>
    </row>
    <row r="203">
      <c r="A203" s="74"/>
      <c r="B203" s="75"/>
      <c r="C203" s="42"/>
      <c r="D203" s="43" t="s">
        <v>230</v>
      </c>
      <c r="E203" s="44"/>
      <c r="F203" s="44"/>
      <c r="G203" s="44"/>
      <c r="H203" s="45"/>
      <c r="I203" s="42"/>
      <c r="J203" s="47" t="s">
        <v>26</v>
      </c>
      <c r="K203" s="48">
        <v>2000.0</v>
      </c>
      <c r="L203" s="49">
        <f t="shared" si="5"/>
        <v>0</v>
      </c>
    </row>
    <row r="204">
      <c r="A204" s="74"/>
      <c r="B204" s="75"/>
      <c r="C204" s="64"/>
      <c r="D204" s="65" t="s">
        <v>231</v>
      </c>
      <c r="E204" s="66"/>
      <c r="F204" s="66"/>
      <c r="G204" s="66"/>
      <c r="H204" s="67"/>
      <c r="I204" s="64"/>
      <c r="J204" s="68" t="s">
        <v>26</v>
      </c>
      <c r="K204" s="69">
        <v>2000.0</v>
      </c>
      <c r="L204" s="70">
        <f t="shared" si="5"/>
        <v>0</v>
      </c>
    </row>
    <row r="205">
      <c r="A205" s="135"/>
      <c r="B205" s="136"/>
      <c r="C205" s="137"/>
      <c r="D205" s="136"/>
      <c r="E205" s="137"/>
      <c r="F205" s="137"/>
      <c r="G205" s="138"/>
      <c r="H205" s="137"/>
      <c r="I205" s="137"/>
      <c r="J205" s="137"/>
      <c r="K205" s="137"/>
      <c r="L205" s="139"/>
    </row>
    <row r="206">
      <c r="A206" s="140" t="s">
        <v>232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1"/>
    </row>
    <row r="207">
      <c r="A207" s="25" t="s">
        <v>10</v>
      </c>
      <c r="B207" s="26"/>
      <c r="C207" s="27" t="s">
        <v>11</v>
      </c>
      <c r="D207" s="28" t="s">
        <v>12</v>
      </c>
      <c r="E207" s="29"/>
      <c r="F207" s="29"/>
      <c r="G207" s="29"/>
      <c r="H207" s="26"/>
      <c r="I207" s="27" t="s">
        <v>13</v>
      </c>
      <c r="J207" s="27" t="s">
        <v>14</v>
      </c>
      <c r="K207" s="27" t="s">
        <v>15</v>
      </c>
      <c r="L207" s="30" t="s">
        <v>16</v>
      </c>
    </row>
    <row r="208">
      <c r="A208" s="74" t="s">
        <v>233</v>
      </c>
      <c r="B208" s="75"/>
      <c r="C208" s="33"/>
      <c r="D208" s="34" t="s">
        <v>234</v>
      </c>
      <c r="E208" s="9"/>
      <c r="F208" s="9"/>
      <c r="G208" s="9"/>
      <c r="H208" s="35"/>
      <c r="I208" s="99"/>
      <c r="J208" s="37" t="s">
        <v>26</v>
      </c>
      <c r="K208" s="38">
        <v>1000.0</v>
      </c>
      <c r="L208" s="39">
        <f t="shared" ref="L208:L213" si="6">SUM(I208*K208)</f>
        <v>0</v>
      </c>
    </row>
    <row r="209">
      <c r="A209" s="76"/>
      <c r="B209" s="35"/>
      <c r="C209" s="42"/>
      <c r="D209" s="43" t="s">
        <v>235</v>
      </c>
      <c r="E209" s="44"/>
      <c r="F209" s="44"/>
      <c r="G209" s="44"/>
      <c r="H209" s="45"/>
      <c r="I209" s="57"/>
      <c r="J209" s="47" t="s">
        <v>26</v>
      </c>
      <c r="K209" s="48">
        <v>800.0</v>
      </c>
      <c r="L209" s="49">
        <f t="shared" si="6"/>
        <v>0</v>
      </c>
    </row>
    <row r="210">
      <c r="A210" s="77" t="s">
        <v>236</v>
      </c>
      <c r="B210" s="67"/>
      <c r="C210" s="42"/>
      <c r="D210" s="43" t="s">
        <v>237</v>
      </c>
      <c r="E210" s="44"/>
      <c r="F210" s="44"/>
      <c r="G210" s="44"/>
      <c r="H210" s="45"/>
      <c r="I210" s="42"/>
      <c r="J210" s="47" t="s">
        <v>42</v>
      </c>
      <c r="K210" s="48">
        <v>1000.0</v>
      </c>
      <c r="L210" s="49">
        <f t="shared" si="6"/>
        <v>0</v>
      </c>
    </row>
    <row r="211">
      <c r="A211" s="40" t="s">
        <v>21</v>
      </c>
      <c r="B211" s="41"/>
      <c r="C211" s="42"/>
      <c r="D211" s="43" t="s">
        <v>238</v>
      </c>
      <c r="E211" s="44"/>
      <c r="F211" s="44"/>
      <c r="G211" s="44"/>
      <c r="H211" s="45"/>
      <c r="I211" s="42"/>
      <c r="J211" s="47" t="s">
        <v>42</v>
      </c>
      <c r="K211" s="48">
        <v>2000.0</v>
      </c>
      <c r="L211" s="49">
        <f t="shared" si="6"/>
        <v>0</v>
      </c>
    </row>
    <row r="212">
      <c r="A212" s="80"/>
      <c r="B212" s="81"/>
      <c r="C212" s="42"/>
      <c r="D212" s="43" t="s">
        <v>239</v>
      </c>
      <c r="E212" s="44"/>
      <c r="F212" s="44"/>
      <c r="G212" s="44"/>
      <c r="H212" s="45"/>
      <c r="I212" s="42"/>
      <c r="J212" s="47" t="s">
        <v>42</v>
      </c>
      <c r="K212" s="48">
        <v>1500.0</v>
      </c>
      <c r="L212" s="49">
        <f t="shared" si="6"/>
        <v>0</v>
      </c>
    </row>
    <row r="213">
      <c r="A213" s="77" t="s">
        <v>240</v>
      </c>
      <c r="B213" s="67"/>
      <c r="C213" s="42"/>
      <c r="D213" s="43" t="s">
        <v>241</v>
      </c>
      <c r="E213" s="44"/>
      <c r="F213" s="44"/>
      <c r="G213" s="44"/>
      <c r="H213" s="45"/>
      <c r="I213" s="42"/>
      <c r="J213" s="47" t="s">
        <v>26</v>
      </c>
      <c r="K213" s="48">
        <v>500.0</v>
      </c>
      <c r="L213" s="49">
        <f t="shared" si="6"/>
        <v>0</v>
      </c>
    </row>
    <row r="214">
      <c r="A214" s="31"/>
      <c r="B214" s="126"/>
      <c r="C214" s="42"/>
      <c r="D214" s="127"/>
      <c r="E214" s="96"/>
      <c r="F214" s="96"/>
      <c r="G214" s="96"/>
      <c r="H214" s="128"/>
      <c r="I214" s="42"/>
      <c r="J214" s="47"/>
      <c r="K214" s="48"/>
      <c r="L214" s="49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>
      <c r="A215" s="40" t="s">
        <v>21</v>
      </c>
      <c r="B215" s="41"/>
      <c r="C215" s="42"/>
      <c r="D215" s="43" t="s">
        <v>242</v>
      </c>
      <c r="E215" s="44"/>
      <c r="F215" s="44"/>
      <c r="G215" s="44"/>
      <c r="H215" s="45"/>
      <c r="I215" s="42"/>
      <c r="J215" s="47" t="s">
        <v>26</v>
      </c>
      <c r="K215" s="48">
        <v>5000.0</v>
      </c>
      <c r="L215" s="49">
        <f t="shared" ref="L215:L221" si="7">SUM(I215*K215)</f>
        <v>0</v>
      </c>
    </row>
    <row r="216">
      <c r="A216" s="50"/>
      <c r="B216" s="51"/>
      <c r="C216" s="42"/>
      <c r="D216" s="43" t="s">
        <v>243</v>
      </c>
      <c r="E216" s="44"/>
      <c r="F216" s="44"/>
      <c r="G216" s="44"/>
      <c r="H216" s="45"/>
      <c r="I216" s="42"/>
      <c r="J216" s="47" t="s">
        <v>26</v>
      </c>
      <c r="K216" s="48">
        <v>150.0</v>
      </c>
      <c r="L216" s="49">
        <f t="shared" si="7"/>
        <v>0</v>
      </c>
    </row>
    <row r="217">
      <c r="A217" s="74"/>
      <c r="B217" s="75"/>
      <c r="C217" s="42"/>
      <c r="D217" s="43" t="s">
        <v>244</v>
      </c>
      <c r="E217" s="44"/>
      <c r="F217" s="44"/>
      <c r="G217" s="44"/>
      <c r="H217" s="45"/>
      <c r="I217" s="42"/>
      <c r="J217" s="47" t="s">
        <v>26</v>
      </c>
      <c r="K217" s="48">
        <v>500.0</v>
      </c>
      <c r="L217" s="49">
        <f t="shared" si="7"/>
        <v>0</v>
      </c>
    </row>
    <row r="218">
      <c r="A218" s="74"/>
      <c r="B218" s="75"/>
      <c r="C218" s="42"/>
      <c r="D218" s="43" t="s">
        <v>245</v>
      </c>
      <c r="E218" s="44"/>
      <c r="F218" s="44"/>
      <c r="G218" s="44"/>
      <c r="H218" s="45"/>
      <c r="I218" s="42"/>
      <c r="J218" s="47" t="s">
        <v>26</v>
      </c>
      <c r="K218" s="48">
        <v>1500.0</v>
      </c>
      <c r="L218" s="49">
        <f t="shared" si="7"/>
        <v>0</v>
      </c>
    </row>
    <row r="219">
      <c r="A219" s="74"/>
      <c r="B219" s="75"/>
      <c r="C219" s="42"/>
      <c r="D219" s="43" t="s">
        <v>246</v>
      </c>
      <c r="E219" s="44"/>
      <c r="F219" s="44"/>
      <c r="G219" s="44"/>
      <c r="H219" s="45"/>
      <c r="I219" s="42"/>
      <c r="J219" s="47" t="s">
        <v>26</v>
      </c>
      <c r="K219" s="48">
        <v>5000.0</v>
      </c>
      <c r="L219" s="49">
        <f t="shared" si="7"/>
        <v>0</v>
      </c>
    </row>
    <row r="220">
      <c r="A220" s="76"/>
      <c r="B220" s="35"/>
      <c r="C220" s="42"/>
      <c r="D220" s="43" t="s">
        <v>247</v>
      </c>
      <c r="E220" s="44"/>
      <c r="F220" s="44"/>
      <c r="G220" s="44"/>
      <c r="H220" s="45"/>
      <c r="I220" s="42"/>
      <c r="J220" s="47" t="s">
        <v>26</v>
      </c>
      <c r="K220" s="48">
        <v>600.0</v>
      </c>
      <c r="L220" s="49">
        <f t="shared" si="7"/>
        <v>0</v>
      </c>
    </row>
    <row r="221">
      <c r="A221" s="55"/>
      <c r="B221" s="56"/>
      <c r="C221" s="42"/>
      <c r="D221" s="43"/>
      <c r="E221" s="44"/>
      <c r="F221" s="44"/>
      <c r="G221" s="44"/>
      <c r="H221" s="45"/>
      <c r="I221" s="42"/>
      <c r="J221" s="47"/>
      <c r="K221" s="48"/>
      <c r="L221" s="49">
        <f t="shared" si="7"/>
        <v>0</v>
      </c>
    </row>
    <row r="222">
      <c r="A222" s="31"/>
      <c r="B222" s="141"/>
      <c r="C222" s="142"/>
      <c r="D222" s="141"/>
      <c r="E222" s="142"/>
      <c r="F222" s="142"/>
      <c r="G222" s="142"/>
      <c r="H222" s="142"/>
      <c r="I222" s="143"/>
      <c r="J222" s="144" t="s">
        <v>248</v>
      </c>
      <c r="K222" s="145">
        <f>SUM(L8:L40,L43:L75,L90:L139,L142:L178,L189:L204,L208:L221)</f>
        <v>0</v>
      </c>
      <c r="L222" s="146"/>
    </row>
    <row r="223">
      <c r="A223" s="147" t="s">
        <v>249</v>
      </c>
      <c r="B223" s="45"/>
      <c r="C223" s="42"/>
      <c r="D223" s="43" t="s">
        <v>250</v>
      </c>
      <c r="E223" s="44"/>
      <c r="F223" s="44"/>
      <c r="G223" s="44"/>
      <c r="H223" s="45"/>
      <c r="I223" s="42"/>
      <c r="J223" s="47" t="s">
        <v>26</v>
      </c>
      <c r="K223" s="48">
        <v>2000.0</v>
      </c>
      <c r="L223" s="49">
        <f>SUM(I223*K223)</f>
        <v>0</v>
      </c>
    </row>
    <row r="224">
      <c r="A224" s="77" t="s">
        <v>251</v>
      </c>
      <c r="B224" s="67"/>
      <c r="C224" s="64"/>
      <c r="D224" s="65" t="s">
        <v>252</v>
      </c>
      <c r="E224" s="66"/>
      <c r="F224" s="66"/>
      <c r="G224" s="66"/>
      <c r="H224" s="67"/>
      <c r="I224" s="64"/>
      <c r="J224" s="68" t="s">
        <v>253</v>
      </c>
      <c r="K224" s="69">
        <f>SUM(K222)</f>
        <v>0</v>
      </c>
      <c r="L224" s="70" t="str">
        <f>IF(I224&gt;0,K222*(I224/100)," ")</f>
        <v> </v>
      </c>
    </row>
    <row r="225">
      <c r="A225" s="148"/>
      <c r="B225" s="149"/>
      <c r="C225" s="150"/>
      <c r="D225" s="151"/>
      <c r="E225" s="151"/>
      <c r="F225" s="151"/>
      <c r="G225" s="151"/>
      <c r="H225" s="151"/>
      <c r="I225" s="152" t="s">
        <v>254</v>
      </c>
      <c r="J225" s="153"/>
      <c r="K225" s="154">
        <f>SUM(K222,L223:L224)</f>
        <v>0</v>
      </c>
      <c r="L225" s="155"/>
    </row>
    <row r="226">
      <c r="A226" s="82"/>
      <c r="B226" s="83"/>
      <c r="C226" s="84"/>
      <c r="D226" s="83"/>
      <c r="E226" s="84"/>
      <c r="F226" s="84"/>
      <c r="G226" s="85"/>
      <c r="H226" s="84"/>
      <c r="I226" s="84"/>
      <c r="J226" s="84"/>
      <c r="K226" s="84"/>
      <c r="L226" s="132"/>
    </row>
    <row r="227">
      <c r="A227" s="89" t="s">
        <v>255</v>
      </c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1"/>
    </row>
    <row r="228">
      <c r="A228" s="92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4"/>
    </row>
    <row r="229">
      <c r="A229" s="95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7"/>
    </row>
    <row r="230">
      <c r="A230" s="95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7"/>
    </row>
    <row r="231">
      <c r="A231" s="95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7"/>
    </row>
    <row r="232">
      <c r="A232" s="95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7"/>
    </row>
    <row r="233">
      <c r="A233" s="156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4"/>
    </row>
    <row r="234">
      <c r="A234" s="157"/>
      <c r="B234" s="158"/>
      <c r="C234" s="159" t="s">
        <v>256</v>
      </c>
      <c r="D234" s="160"/>
      <c r="E234" s="160"/>
      <c r="F234" s="160"/>
      <c r="G234" s="160"/>
      <c r="H234" s="160"/>
      <c r="I234" s="160"/>
      <c r="J234" s="160"/>
      <c r="K234" s="158"/>
      <c r="L234" s="161"/>
    </row>
    <row r="235">
      <c r="A235" s="162"/>
      <c r="B235" s="163" t="s">
        <v>257</v>
      </c>
      <c r="C235" s="164"/>
      <c r="D235" s="165"/>
      <c r="E235" s="166">
        <f>SUM(L8:L40,L43:L75)</f>
        <v>0</v>
      </c>
      <c r="F235" s="167"/>
      <c r="G235" s="168" t="s">
        <v>258</v>
      </c>
      <c r="H235" s="5"/>
      <c r="I235" s="169"/>
      <c r="J235" s="170">
        <f>SUM(L189:L204)</f>
        <v>0</v>
      </c>
      <c r="K235" s="169"/>
      <c r="L235" s="171"/>
    </row>
    <row r="236">
      <c r="A236" s="172"/>
      <c r="B236" s="173" t="s">
        <v>259</v>
      </c>
      <c r="C236" s="173"/>
      <c r="D236" s="174"/>
      <c r="E236" s="175">
        <f>SUM(L90:L139,L142:L178)</f>
        <v>0</v>
      </c>
      <c r="F236" s="176"/>
      <c r="G236" s="177" t="s">
        <v>260</v>
      </c>
      <c r="H236" s="2"/>
      <c r="I236" s="3"/>
      <c r="J236" s="178">
        <f>SUM(L208:L221, L223:L224)</f>
        <v>0</v>
      </c>
      <c r="K236" s="3"/>
      <c r="L236" s="179"/>
    </row>
    <row r="237">
      <c r="A237" s="180"/>
      <c r="B237" s="181" t="s">
        <v>261</v>
      </c>
      <c r="C237" s="160"/>
      <c r="D237" s="160"/>
      <c r="E237" s="182">
        <f>SUM(E235:E236,K235:K236)</f>
        <v>0</v>
      </c>
      <c r="F237" s="183"/>
      <c r="G237" s="184" t="s">
        <v>262</v>
      </c>
      <c r="H237" s="185"/>
      <c r="I237" s="186"/>
      <c r="J237" s="187"/>
      <c r="K237" s="188">
        <v>0.0</v>
      </c>
      <c r="L237" s="189"/>
    </row>
    <row r="238">
      <c r="A238" s="190"/>
      <c r="G238" s="111"/>
      <c r="L238" s="191"/>
    </row>
    <row r="239">
      <c r="A239" s="192"/>
      <c r="L239" s="191"/>
    </row>
    <row r="240">
      <c r="A240" s="192"/>
      <c r="L240" s="191"/>
    </row>
    <row r="241">
      <c r="A241" s="192"/>
      <c r="L241" s="191"/>
    </row>
    <row r="242">
      <c r="A242" s="192"/>
      <c r="L242" s="191"/>
    </row>
    <row r="243">
      <c r="A243" s="193" t="s">
        <v>263</v>
      </c>
      <c r="L243" s="191"/>
    </row>
    <row r="244">
      <c r="A244" s="192"/>
      <c r="L244" s="191"/>
    </row>
    <row r="245">
      <c r="A245" s="192"/>
      <c r="L245" s="191"/>
    </row>
    <row r="246">
      <c r="A246" s="192"/>
      <c r="L246" s="191"/>
    </row>
    <row r="247">
      <c r="A247" s="192"/>
      <c r="L247" s="191"/>
    </row>
    <row r="248">
      <c r="A248" s="192"/>
      <c r="L248" s="191"/>
    </row>
    <row r="249">
      <c r="A249" s="192"/>
      <c r="L249" s="191"/>
    </row>
    <row r="250">
      <c r="A250" s="192"/>
      <c r="L250" s="191"/>
    </row>
    <row r="251">
      <c r="A251" s="192"/>
      <c r="L251" s="191"/>
    </row>
    <row r="252">
      <c r="A252" s="192"/>
      <c r="L252" s="191"/>
    </row>
    <row r="253">
      <c r="A253" s="192"/>
      <c r="L253" s="191"/>
    </row>
    <row r="254">
      <c r="A254" s="192"/>
      <c r="L254" s="191"/>
    </row>
    <row r="255">
      <c r="A255" s="192"/>
      <c r="L255" s="191"/>
    </row>
    <row r="256">
      <c r="A256" s="192"/>
      <c r="L256" s="191"/>
    </row>
    <row r="257">
      <c r="A257" s="192"/>
      <c r="L257" s="191"/>
    </row>
    <row r="258">
      <c r="A258" s="192"/>
      <c r="L258" s="191"/>
    </row>
    <row r="259">
      <c r="A259" s="192"/>
      <c r="L259" s="191"/>
    </row>
    <row r="260">
      <c r="A260" s="192"/>
      <c r="L260" s="191"/>
    </row>
    <row r="261">
      <c r="A261" s="192"/>
      <c r="L261" s="191"/>
    </row>
    <row r="262">
      <c r="A262" s="192"/>
      <c r="L262" s="191"/>
    </row>
    <row r="263">
      <c r="A263" s="192"/>
      <c r="L263" s="191"/>
    </row>
    <row r="264">
      <c r="A264" s="192"/>
      <c r="L264" s="191"/>
    </row>
    <row r="265">
      <c r="A265" s="192"/>
      <c r="L265" s="191"/>
    </row>
    <row r="266">
      <c r="A266" s="192"/>
      <c r="L266" s="191"/>
    </row>
    <row r="267">
      <c r="A267" s="192"/>
      <c r="L267" s="191"/>
    </row>
    <row r="268">
      <c r="A268" s="192"/>
      <c r="L268" s="191"/>
    </row>
    <row r="269">
      <c r="A269" s="192"/>
      <c r="L269" s="191"/>
    </row>
    <row r="270">
      <c r="A270" s="192"/>
      <c r="L270" s="191"/>
    </row>
    <row r="271">
      <c r="A271" s="192"/>
      <c r="L271" s="191"/>
    </row>
    <row r="272">
      <c r="A272" s="192"/>
      <c r="L272" s="191"/>
    </row>
    <row r="273">
      <c r="A273" s="192"/>
      <c r="L273" s="191"/>
    </row>
    <row r="274">
      <c r="A274" s="192"/>
      <c r="L274" s="191"/>
    </row>
    <row r="275">
      <c r="A275" s="192"/>
      <c r="L275" s="191"/>
    </row>
    <row r="276">
      <c r="A276" s="192"/>
      <c r="L276" s="191"/>
    </row>
    <row r="277">
      <c r="A277" s="192"/>
      <c r="L277" s="191"/>
    </row>
    <row r="278">
      <c r="A278" s="192"/>
      <c r="L278" s="191"/>
    </row>
    <row r="279">
      <c r="A279" s="192"/>
      <c r="L279" s="191"/>
    </row>
    <row r="280">
      <c r="A280" s="192"/>
      <c r="L280" s="191"/>
    </row>
    <row r="281">
      <c r="A281" s="192"/>
      <c r="L281" s="191"/>
    </row>
    <row r="282">
      <c r="A282" s="192"/>
      <c r="L282" s="191"/>
    </row>
    <row r="283">
      <c r="A283" s="192"/>
      <c r="L283" s="191"/>
    </row>
    <row r="284">
      <c r="A284" s="192"/>
      <c r="L284" s="191"/>
    </row>
    <row r="285">
      <c r="A285" s="192"/>
      <c r="L285" s="191"/>
    </row>
    <row r="286">
      <c r="A286" s="192"/>
      <c r="L286" s="191"/>
    </row>
    <row r="287">
      <c r="A287" s="192"/>
      <c r="L287" s="191"/>
    </row>
    <row r="288">
      <c r="A288" s="192"/>
      <c r="L288" s="191"/>
    </row>
    <row r="289">
      <c r="A289" s="192"/>
      <c r="L289" s="191"/>
    </row>
    <row r="290">
      <c r="A290" s="192"/>
      <c r="L290" s="191"/>
    </row>
    <row r="291">
      <c r="A291" s="192"/>
      <c r="L291" s="191"/>
    </row>
    <row r="292">
      <c r="A292" s="192"/>
      <c r="L292" s="191"/>
    </row>
    <row r="293">
      <c r="A293" s="192"/>
      <c r="L293" s="191"/>
    </row>
    <row r="294">
      <c r="A294" s="192"/>
      <c r="L294" s="191"/>
    </row>
    <row r="295">
      <c r="A295" s="192"/>
      <c r="L295" s="191"/>
    </row>
    <row r="296">
      <c r="A296" s="192"/>
      <c r="L296" s="191"/>
    </row>
    <row r="297">
      <c r="A297" s="192"/>
      <c r="L297" s="191"/>
    </row>
    <row r="298">
      <c r="A298" s="192"/>
      <c r="L298" s="191"/>
    </row>
    <row r="299">
      <c r="A299" s="192"/>
      <c r="L299" s="191"/>
    </row>
    <row r="300">
      <c r="A300" s="192"/>
      <c r="L300" s="191"/>
    </row>
    <row r="301">
      <c r="A301" s="192"/>
      <c r="L301" s="191"/>
    </row>
    <row r="302">
      <c r="A302" s="192"/>
      <c r="L302" s="191"/>
    </row>
    <row r="303">
      <c r="A303" s="192"/>
      <c r="L303" s="191"/>
    </row>
    <row r="304">
      <c r="A304" s="192"/>
      <c r="L304" s="191"/>
    </row>
    <row r="305">
      <c r="A305" s="192"/>
      <c r="L305" s="191"/>
    </row>
    <row r="306">
      <c r="A306" s="192"/>
      <c r="L306" s="191"/>
    </row>
    <row r="307">
      <c r="A307" s="192"/>
      <c r="L307" s="191"/>
    </row>
    <row r="308">
      <c r="A308" s="192"/>
      <c r="L308" s="191"/>
    </row>
    <row r="309">
      <c r="A309" s="192"/>
      <c r="L309" s="191"/>
    </row>
    <row r="310">
      <c r="A310" s="192"/>
      <c r="L310" s="191"/>
    </row>
    <row r="311">
      <c r="A311" s="192"/>
      <c r="L311" s="191"/>
    </row>
    <row r="312">
      <c r="A312" s="192"/>
      <c r="L312" s="191"/>
    </row>
    <row r="313">
      <c r="A313" s="192"/>
      <c r="L313" s="191"/>
    </row>
    <row r="314">
      <c r="A314" s="192"/>
      <c r="L314" s="191"/>
    </row>
    <row r="315">
      <c r="A315" s="192"/>
      <c r="L315" s="191"/>
    </row>
    <row r="316">
      <c r="A316" s="192"/>
      <c r="L316" s="191"/>
    </row>
    <row r="317">
      <c r="A317" s="192"/>
      <c r="L317" s="191"/>
    </row>
    <row r="318">
      <c r="A318" s="192"/>
      <c r="L318" s="191"/>
    </row>
    <row r="319">
      <c r="A319" s="192"/>
      <c r="L319" s="191"/>
    </row>
    <row r="320">
      <c r="A320" s="192"/>
      <c r="L320" s="191"/>
    </row>
    <row r="321">
      <c r="A321" s="192"/>
      <c r="L321" s="191"/>
    </row>
    <row r="322">
      <c r="A322" s="192"/>
      <c r="L322" s="191"/>
    </row>
    <row r="323">
      <c r="A323" s="192"/>
      <c r="L323" s="191"/>
    </row>
    <row r="324">
      <c r="A324" s="192"/>
      <c r="L324" s="191"/>
    </row>
    <row r="325">
      <c r="A325" s="192"/>
      <c r="L325" s="191"/>
    </row>
    <row r="326">
      <c r="A326" s="192"/>
      <c r="L326" s="191"/>
    </row>
    <row r="327">
      <c r="A327" s="192"/>
      <c r="L327" s="191"/>
    </row>
    <row r="328">
      <c r="A328" s="192"/>
      <c r="L328" s="191"/>
    </row>
    <row r="329">
      <c r="A329" s="192"/>
      <c r="L329" s="191"/>
    </row>
    <row r="330">
      <c r="A330" s="192"/>
      <c r="L330" s="191"/>
    </row>
    <row r="331">
      <c r="A331" s="192"/>
      <c r="L331" s="191"/>
    </row>
    <row r="332">
      <c r="A332" s="192"/>
      <c r="L332" s="191"/>
    </row>
    <row r="333">
      <c r="A333" s="192"/>
      <c r="L333" s="191"/>
    </row>
    <row r="334">
      <c r="A334" s="192"/>
      <c r="L334" s="191"/>
    </row>
    <row r="335">
      <c r="A335" s="192"/>
      <c r="L335" s="191"/>
    </row>
    <row r="336">
      <c r="A336" s="192"/>
      <c r="L336" s="191"/>
    </row>
    <row r="337">
      <c r="A337" s="192"/>
      <c r="L337" s="191"/>
    </row>
    <row r="338">
      <c r="A338" s="192"/>
      <c r="L338" s="191"/>
    </row>
    <row r="339">
      <c r="A339" s="192"/>
      <c r="L339" s="191"/>
    </row>
    <row r="340">
      <c r="A340" s="192"/>
      <c r="L340" s="191"/>
    </row>
    <row r="341">
      <c r="A341" s="192"/>
      <c r="L341" s="191"/>
    </row>
    <row r="342">
      <c r="A342" s="192"/>
      <c r="L342" s="191"/>
    </row>
    <row r="343">
      <c r="A343" s="192"/>
      <c r="L343" s="191"/>
    </row>
    <row r="344">
      <c r="A344" s="192"/>
      <c r="L344" s="191"/>
    </row>
    <row r="345">
      <c r="A345" s="192"/>
      <c r="L345" s="191"/>
    </row>
    <row r="346">
      <c r="A346" s="192"/>
      <c r="L346" s="191"/>
    </row>
    <row r="347">
      <c r="A347" s="192"/>
      <c r="L347" s="191"/>
    </row>
    <row r="348">
      <c r="A348" s="192"/>
      <c r="L348" s="191"/>
    </row>
    <row r="349">
      <c r="A349" s="192"/>
      <c r="L349" s="191"/>
    </row>
    <row r="350">
      <c r="A350" s="192"/>
      <c r="L350" s="191"/>
    </row>
    <row r="351">
      <c r="A351" s="192"/>
      <c r="L351" s="191"/>
    </row>
    <row r="352">
      <c r="A352" s="192"/>
      <c r="L352" s="191"/>
    </row>
    <row r="353">
      <c r="A353" s="192"/>
      <c r="L353" s="191"/>
    </row>
    <row r="354">
      <c r="A354" s="192"/>
      <c r="L354" s="191"/>
    </row>
    <row r="355">
      <c r="A355" s="192"/>
      <c r="L355" s="191"/>
    </row>
    <row r="356">
      <c r="A356" s="192"/>
      <c r="L356" s="191"/>
    </row>
    <row r="357">
      <c r="A357" s="192"/>
      <c r="L357" s="191"/>
    </row>
    <row r="358">
      <c r="A358" s="192"/>
      <c r="L358" s="191"/>
    </row>
    <row r="359">
      <c r="A359" s="192"/>
      <c r="L359" s="191"/>
    </row>
    <row r="360">
      <c r="A360" s="192"/>
      <c r="L360" s="191"/>
    </row>
    <row r="361">
      <c r="A361" s="192"/>
      <c r="L361" s="191"/>
    </row>
    <row r="362">
      <c r="A362" s="192"/>
      <c r="L362" s="191"/>
    </row>
    <row r="363">
      <c r="A363" s="192"/>
      <c r="L363" s="191"/>
    </row>
    <row r="364">
      <c r="A364" s="192"/>
      <c r="L364" s="191"/>
    </row>
    <row r="365">
      <c r="A365" s="192"/>
      <c r="L365" s="191"/>
    </row>
    <row r="366">
      <c r="A366" s="192"/>
      <c r="L366" s="191"/>
    </row>
    <row r="367">
      <c r="A367" s="192"/>
      <c r="L367" s="191"/>
    </row>
    <row r="368">
      <c r="A368" s="192"/>
      <c r="L368" s="191"/>
    </row>
    <row r="369">
      <c r="A369" s="192"/>
      <c r="L369" s="191"/>
    </row>
    <row r="370">
      <c r="A370" s="192"/>
      <c r="L370" s="191"/>
    </row>
    <row r="371">
      <c r="A371" s="192"/>
      <c r="L371" s="191"/>
    </row>
    <row r="372">
      <c r="A372" s="192"/>
      <c r="L372" s="191"/>
    </row>
    <row r="373">
      <c r="A373" s="192"/>
      <c r="L373" s="191"/>
    </row>
    <row r="374">
      <c r="A374" s="192"/>
      <c r="L374" s="191"/>
    </row>
    <row r="375">
      <c r="A375" s="192"/>
      <c r="L375" s="191"/>
    </row>
    <row r="376">
      <c r="A376" s="192"/>
      <c r="L376" s="191"/>
    </row>
    <row r="377">
      <c r="A377" s="192"/>
      <c r="L377" s="191"/>
    </row>
    <row r="378">
      <c r="A378" s="192"/>
      <c r="L378" s="191"/>
    </row>
    <row r="379">
      <c r="A379" s="192"/>
      <c r="L379" s="191"/>
    </row>
    <row r="380">
      <c r="A380" s="192"/>
      <c r="L380" s="191"/>
    </row>
    <row r="381">
      <c r="A381" s="192"/>
      <c r="L381" s="191"/>
    </row>
    <row r="382">
      <c r="A382" s="192"/>
      <c r="L382" s="191"/>
    </row>
    <row r="383">
      <c r="A383" s="192"/>
      <c r="L383" s="191"/>
    </row>
    <row r="384">
      <c r="A384" s="192"/>
      <c r="L384" s="191"/>
    </row>
    <row r="385">
      <c r="A385" s="192"/>
      <c r="L385" s="191"/>
    </row>
    <row r="386">
      <c r="A386" s="192"/>
      <c r="L386" s="191"/>
    </row>
    <row r="387">
      <c r="A387" s="192"/>
      <c r="L387" s="191"/>
    </row>
    <row r="388">
      <c r="A388" s="192"/>
      <c r="L388" s="191"/>
    </row>
    <row r="389">
      <c r="A389" s="192"/>
      <c r="L389" s="191"/>
    </row>
    <row r="390">
      <c r="A390" s="192"/>
      <c r="L390" s="191"/>
    </row>
    <row r="391">
      <c r="A391" s="192"/>
      <c r="L391" s="191"/>
    </row>
    <row r="392">
      <c r="A392" s="192"/>
      <c r="L392" s="191"/>
    </row>
    <row r="393">
      <c r="A393" s="192"/>
      <c r="L393" s="191"/>
    </row>
    <row r="394">
      <c r="A394" s="192"/>
      <c r="L394" s="191"/>
    </row>
    <row r="395">
      <c r="A395" s="192"/>
      <c r="L395" s="191"/>
    </row>
    <row r="396">
      <c r="A396" s="192"/>
      <c r="L396" s="191"/>
    </row>
    <row r="397">
      <c r="A397" s="192"/>
      <c r="L397" s="191"/>
    </row>
    <row r="398">
      <c r="A398" s="192"/>
      <c r="L398" s="191"/>
    </row>
    <row r="399">
      <c r="A399" s="192"/>
      <c r="L399" s="191"/>
    </row>
    <row r="400">
      <c r="A400" s="192"/>
      <c r="L400" s="191"/>
    </row>
    <row r="401">
      <c r="A401" s="192"/>
      <c r="L401" s="191"/>
    </row>
    <row r="402">
      <c r="A402" s="192"/>
      <c r="L402" s="191"/>
    </row>
    <row r="403">
      <c r="A403" s="192"/>
      <c r="L403" s="191"/>
    </row>
    <row r="404">
      <c r="A404" s="192"/>
      <c r="L404" s="191"/>
    </row>
    <row r="405">
      <c r="A405" s="192"/>
      <c r="L405" s="191"/>
    </row>
    <row r="406">
      <c r="A406" s="192"/>
      <c r="L406" s="191"/>
    </row>
    <row r="407">
      <c r="A407" s="192"/>
      <c r="L407" s="191"/>
    </row>
    <row r="408">
      <c r="A408" s="192"/>
      <c r="L408" s="191"/>
    </row>
    <row r="409">
      <c r="A409" s="192"/>
      <c r="L409" s="191"/>
    </row>
    <row r="410">
      <c r="A410" s="192"/>
      <c r="L410" s="191"/>
    </row>
    <row r="411">
      <c r="A411" s="192"/>
      <c r="L411" s="191"/>
    </row>
    <row r="412">
      <c r="A412" s="192"/>
      <c r="L412" s="191"/>
    </row>
    <row r="413">
      <c r="A413" s="192"/>
      <c r="L413" s="191"/>
    </row>
    <row r="414">
      <c r="A414" s="192"/>
      <c r="L414" s="191"/>
    </row>
    <row r="415">
      <c r="A415" s="192"/>
      <c r="L415" s="191"/>
    </row>
    <row r="416">
      <c r="A416" s="192"/>
      <c r="L416" s="191"/>
    </row>
    <row r="417">
      <c r="A417" s="192"/>
      <c r="L417" s="191"/>
    </row>
    <row r="418">
      <c r="A418" s="192"/>
      <c r="L418" s="191"/>
    </row>
    <row r="419">
      <c r="A419" s="192"/>
      <c r="L419" s="191"/>
    </row>
    <row r="420">
      <c r="A420" s="192"/>
      <c r="L420" s="191"/>
    </row>
    <row r="421">
      <c r="A421" s="192"/>
      <c r="L421" s="191"/>
    </row>
    <row r="422">
      <c r="A422" s="192"/>
      <c r="L422" s="191"/>
    </row>
    <row r="423">
      <c r="A423" s="192"/>
      <c r="L423" s="191"/>
    </row>
    <row r="424">
      <c r="A424" s="192"/>
      <c r="L424" s="191"/>
    </row>
    <row r="425">
      <c r="A425" s="192"/>
      <c r="L425" s="191"/>
    </row>
    <row r="426">
      <c r="A426" s="192"/>
      <c r="L426" s="191"/>
    </row>
    <row r="427">
      <c r="A427" s="192"/>
      <c r="L427" s="191"/>
    </row>
    <row r="428">
      <c r="A428" s="192"/>
      <c r="L428" s="191"/>
    </row>
    <row r="429">
      <c r="A429" s="192"/>
      <c r="L429" s="191"/>
    </row>
    <row r="430">
      <c r="A430" s="192"/>
      <c r="L430" s="191"/>
    </row>
    <row r="431">
      <c r="A431" s="192"/>
      <c r="L431" s="191"/>
    </row>
    <row r="432">
      <c r="A432" s="192"/>
      <c r="L432" s="191"/>
    </row>
    <row r="433">
      <c r="A433" s="192"/>
      <c r="L433" s="191"/>
    </row>
    <row r="434">
      <c r="A434" s="192"/>
      <c r="L434" s="191"/>
    </row>
    <row r="435">
      <c r="A435" s="192"/>
      <c r="L435" s="191"/>
    </row>
    <row r="436">
      <c r="A436" s="192"/>
      <c r="L436" s="191"/>
    </row>
    <row r="437">
      <c r="A437" s="192"/>
      <c r="L437" s="191"/>
    </row>
    <row r="438">
      <c r="A438" s="192"/>
      <c r="L438" s="191"/>
    </row>
    <row r="439">
      <c r="A439" s="192"/>
      <c r="L439" s="191"/>
    </row>
    <row r="440">
      <c r="A440" s="192"/>
      <c r="L440" s="191"/>
    </row>
    <row r="441">
      <c r="A441" s="192"/>
      <c r="L441" s="191"/>
    </row>
    <row r="442">
      <c r="A442" s="192"/>
      <c r="L442" s="191"/>
    </row>
    <row r="443">
      <c r="A443" s="192"/>
      <c r="L443" s="191"/>
    </row>
    <row r="444">
      <c r="A444" s="192"/>
      <c r="L444" s="191"/>
    </row>
    <row r="445">
      <c r="A445" s="192"/>
      <c r="L445" s="191"/>
    </row>
    <row r="446">
      <c r="A446" s="192"/>
      <c r="L446" s="191"/>
    </row>
    <row r="447">
      <c r="A447" s="192"/>
      <c r="L447" s="191"/>
    </row>
    <row r="448">
      <c r="A448" s="192"/>
      <c r="L448" s="191"/>
    </row>
    <row r="449">
      <c r="A449" s="192"/>
      <c r="L449" s="191"/>
    </row>
    <row r="450">
      <c r="A450" s="192"/>
      <c r="L450" s="191"/>
    </row>
    <row r="451">
      <c r="A451" s="192"/>
      <c r="L451" s="191"/>
    </row>
    <row r="452">
      <c r="A452" s="192"/>
      <c r="L452" s="191"/>
    </row>
    <row r="453">
      <c r="A453" s="192"/>
      <c r="L453" s="191"/>
    </row>
    <row r="454">
      <c r="A454" s="192"/>
      <c r="L454" s="191"/>
    </row>
    <row r="455">
      <c r="A455" s="192"/>
      <c r="L455" s="191"/>
    </row>
    <row r="456">
      <c r="A456" s="192"/>
      <c r="L456" s="191"/>
    </row>
    <row r="457">
      <c r="A457" s="192"/>
      <c r="L457" s="191"/>
    </row>
    <row r="458">
      <c r="A458" s="192"/>
      <c r="L458" s="191"/>
    </row>
    <row r="459">
      <c r="A459" s="192"/>
      <c r="L459" s="191"/>
    </row>
    <row r="460">
      <c r="A460" s="192"/>
      <c r="L460" s="191"/>
    </row>
    <row r="461">
      <c r="A461" s="192"/>
      <c r="L461" s="191"/>
    </row>
    <row r="462">
      <c r="A462" s="192"/>
      <c r="L462" s="191"/>
    </row>
    <row r="463">
      <c r="A463" s="192"/>
      <c r="L463" s="191"/>
    </row>
    <row r="464">
      <c r="A464" s="192"/>
      <c r="L464" s="191"/>
    </row>
    <row r="465">
      <c r="A465" s="192"/>
      <c r="L465" s="191"/>
    </row>
    <row r="466">
      <c r="A466" s="192"/>
      <c r="L466" s="191"/>
    </row>
    <row r="467">
      <c r="A467" s="192"/>
      <c r="L467" s="191"/>
    </row>
    <row r="468">
      <c r="A468" s="192"/>
      <c r="L468" s="191"/>
    </row>
    <row r="469">
      <c r="A469" s="192"/>
      <c r="L469" s="191"/>
    </row>
    <row r="470">
      <c r="A470" s="192"/>
      <c r="L470" s="191"/>
    </row>
    <row r="471">
      <c r="A471" s="192"/>
      <c r="L471" s="191"/>
    </row>
    <row r="472">
      <c r="A472" s="192"/>
      <c r="L472" s="191"/>
    </row>
    <row r="473">
      <c r="A473" s="192"/>
      <c r="L473" s="191"/>
    </row>
    <row r="474">
      <c r="A474" s="192"/>
      <c r="L474" s="191"/>
    </row>
    <row r="475">
      <c r="A475" s="192"/>
      <c r="L475" s="191"/>
    </row>
    <row r="476">
      <c r="A476" s="192"/>
      <c r="L476" s="191"/>
    </row>
    <row r="477">
      <c r="A477" s="192"/>
      <c r="L477" s="191"/>
    </row>
    <row r="478">
      <c r="A478" s="192"/>
      <c r="L478" s="191"/>
    </row>
    <row r="479">
      <c r="A479" s="192"/>
      <c r="L479" s="191"/>
    </row>
    <row r="480">
      <c r="A480" s="192"/>
      <c r="L480" s="191"/>
    </row>
    <row r="481">
      <c r="A481" s="192"/>
      <c r="L481" s="191"/>
    </row>
    <row r="482">
      <c r="A482" s="192"/>
      <c r="L482" s="191"/>
    </row>
    <row r="483">
      <c r="A483" s="192"/>
      <c r="L483" s="191"/>
    </row>
    <row r="484">
      <c r="A484" s="192"/>
      <c r="L484" s="191"/>
    </row>
    <row r="485">
      <c r="A485" s="192"/>
      <c r="L485" s="191"/>
    </row>
    <row r="486">
      <c r="A486" s="192"/>
      <c r="L486" s="191"/>
    </row>
    <row r="487">
      <c r="A487" s="192"/>
      <c r="L487" s="191"/>
    </row>
    <row r="488">
      <c r="A488" s="192"/>
      <c r="L488" s="191"/>
    </row>
    <row r="489">
      <c r="A489" s="192"/>
      <c r="L489" s="191"/>
    </row>
    <row r="490">
      <c r="A490" s="192"/>
      <c r="L490" s="191"/>
    </row>
    <row r="491">
      <c r="A491" s="192"/>
      <c r="L491" s="191"/>
    </row>
    <row r="492">
      <c r="A492" s="192"/>
      <c r="L492" s="191"/>
    </row>
    <row r="493">
      <c r="A493" s="192"/>
      <c r="L493" s="191"/>
    </row>
    <row r="494">
      <c r="A494" s="192"/>
      <c r="L494" s="191"/>
    </row>
    <row r="495">
      <c r="A495" s="192"/>
      <c r="L495" s="191"/>
    </row>
    <row r="496">
      <c r="A496" s="192"/>
      <c r="L496" s="191"/>
    </row>
    <row r="497">
      <c r="A497" s="192"/>
      <c r="L497" s="191"/>
    </row>
    <row r="498">
      <c r="A498" s="192"/>
      <c r="L498" s="191"/>
    </row>
    <row r="499">
      <c r="A499" s="192"/>
      <c r="L499" s="191"/>
    </row>
    <row r="500">
      <c r="A500" s="192"/>
      <c r="L500" s="191"/>
    </row>
    <row r="501">
      <c r="A501" s="192"/>
      <c r="L501" s="191"/>
    </row>
    <row r="502">
      <c r="A502" s="192"/>
      <c r="L502" s="191"/>
    </row>
    <row r="503">
      <c r="A503" s="192"/>
      <c r="L503" s="191"/>
    </row>
    <row r="504">
      <c r="A504" s="192"/>
      <c r="L504" s="191"/>
    </row>
    <row r="505">
      <c r="A505" s="192"/>
      <c r="L505" s="191"/>
    </row>
    <row r="506">
      <c r="A506" s="192"/>
      <c r="L506" s="191"/>
    </row>
    <row r="507">
      <c r="A507" s="192"/>
      <c r="L507" s="191"/>
    </row>
    <row r="508">
      <c r="A508" s="192"/>
      <c r="L508" s="191"/>
    </row>
    <row r="509">
      <c r="A509" s="192"/>
      <c r="L509" s="191"/>
    </row>
    <row r="510">
      <c r="A510" s="192"/>
      <c r="L510" s="191"/>
    </row>
    <row r="511">
      <c r="A511" s="192"/>
      <c r="L511" s="191"/>
    </row>
    <row r="512">
      <c r="A512" s="192"/>
      <c r="L512" s="191"/>
    </row>
    <row r="513">
      <c r="A513" s="192"/>
      <c r="L513" s="191"/>
    </row>
    <row r="514">
      <c r="A514" s="192"/>
      <c r="L514" s="191"/>
    </row>
    <row r="515">
      <c r="A515" s="192"/>
      <c r="L515" s="191"/>
    </row>
    <row r="516">
      <c r="A516" s="192"/>
      <c r="L516" s="191"/>
    </row>
    <row r="517">
      <c r="A517" s="192"/>
      <c r="L517" s="191"/>
    </row>
    <row r="518">
      <c r="A518" s="192"/>
      <c r="L518" s="191"/>
    </row>
    <row r="519">
      <c r="A519" s="192"/>
      <c r="L519" s="191"/>
    </row>
    <row r="520">
      <c r="A520" s="192"/>
      <c r="L520" s="191"/>
    </row>
    <row r="521">
      <c r="A521" s="192"/>
      <c r="L521" s="191"/>
    </row>
    <row r="522">
      <c r="A522" s="192"/>
      <c r="L522" s="191"/>
    </row>
    <row r="523">
      <c r="A523" s="192"/>
      <c r="L523" s="191"/>
    </row>
    <row r="524">
      <c r="A524" s="192"/>
      <c r="L524" s="191"/>
    </row>
    <row r="525">
      <c r="A525" s="192"/>
      <c r="L525" s="191"/>
    </row>
    <row r="526">
      <c r="A526" s="192"/>
      <c r="L526" s="191"/>
    </row>
    <row r="527">
      <c r="A527" s="192"/>
      <c r="L527" s="191"/>
    </row>
    <row r="528">
      <c r="A528" s="192"/>
      <c r="L528" s="191"/>
    </row>
    <row r="529">
      <c r="A529" s="192"/>
      <c r="L529" s="191"/>
    </row>
    <row r="530">
      <c r="A530" s="192"/>
      <c r="L530" s="191"/>
    </row>
    <row r="531">
      <c r="A531" s="192"/>
      <c r="L531" s="191"/>
    </row>
    <row r="532">
      <c r="A532" s="192"/>
      <c r="L532" s="191"/>
    </row>
    <row r="533">
      <c r="A533" s="192"/>
      <c r="L533" s="191"/>
    </row>
    <row r="534">
      <c r="A534" s="192"/>
      <c r="L534" s="191"/>
    </row>
    <row r="535">
      <c r="A535" s="192"/>
      <c r="L535" s="191"/>
    </row>
    <row r="536">
      <c r="A536" s="192"/>
      <c r="L536" s="191"/>
    </row>
    <row r="537">
      <c r="A537" s="192"/>
      <c r="L537" s="191"/>
    </row>
    <row r="538">
      <c r="A538" s="192"/>
      <c r="L538" s="191"/>
    </row>
    <row r="539">
      <c r="A539" s="192"/>
      <c r="L539" s="191"/>
    </row>
    <row r="540">
      <c r="A540" s="192"/>
      <c r="L540" s="191"/>
    </row>
    <row r="541">
      <c r="A541" s="192"/>
      <c r="L541" s="191"/>
    </row>
    <row r="542">
      <c r="A542" s="192"/>
      <c r="L542" s="191"/>
    </row>
    <row r="543">
      <c r="A543" s="192"/>
      <c r="L543" s="191"/>
    </row>
    <row r="544">
      <c r="A544" s="192"/>
      <c r="L544" s="191"/>
    </row>
    <row r="545">
      <c r="A545" s="192"/>
      <c r="L545" s="191"/>
    </row>
    <row r="546">
      <c r="A546" s="192"/>
      <c r="L546" s="191"/>
    </row>
    <row r="547">
      <c r="A547" s="192"/>
      <c r="L547" s="191"/>
    </row>
    <row r="548">
      <c r="A548" s="192"/>
      <c r="L548" s="191"/>
    </row>
    <row r="549">
      <c r="A549" s="192"/>
      <c r="L549" s="191"/>
    </row>
    <row r="550">
      <c r="A550" s="192"/>
      <c r="L550" s="191"/>
    </row>
    <row r="551">
      <c r="A551" s="192"/>
      <c r="L551" s="191"/>
    </row>
    <row r="552">
      <c r="A552" s="192"/>
      <c r="L552" s="191"/>
    </row>
    <row r="553">
      <c r="A553" s="192"/>
      <c r="L553" s="191"/>
    </row>
    <row r="554">
      <c r="A554" s="192"/>
      <c r="L554" s="191"/>
    </row>
    <row r="555">
      <c r="A555" s="192"/>
      <c r="L555" s="191"/>
    </row>
    <row r="556">
      <c r="A556" s="192"/>
      <c r="L556" s="191"/>
    </row>
    <row r="557">
      <c r="A557" s="192"/>
      <c r="L557" s="191"/>
    </row>
    <row r="558">
      <c r="A558" s="192"/>
      <c r="L558" s="191"/>
    </row>
    <row r="559">
      <c r="A559" s="192"/>
      <c r="L559" s="191"/>
    </row>
    <row r="560">
      <c r="A560" s="192"/>
      <c r="L560" s="191"/>
    </row>
    <row r="561">
      <c r="A561" s="192"/>
      <c r="L561" s="191"/>
    </row>
    <row r="562">
      <c r="A562" s="192"/>
      <c r="L562" s="191"/>
    </row>
    <row r="563">
      <c r="A563" s="192"/>
      <c r="L563" s="191"/>
    </row>
    <row r="564">
      <c r="A564" s="192"/>
      <c r="L564" s="191"/>
    </row>
    <row r="565">
      <c r="A565" s="192"/>
      <c r="L565" s="191"/>
    </row>
    <row r="566">
      <c r="A566" s="192"/>
      <c r="L566" s="191"/>
    </row>
    <row r="567">
      <c r="A567" s="192"/>
      <c r="L567" s="191"/>
    </row>
    <row r="568">
      <c r="A568" s="192"/>
      <c r="L568" s="191"/>
    </row>
    <row r="569">
      <c r="A569" s="192"/>
      <c r="L569" s="191"/>
    </row>
    <row r="570">
      <c r="A570" s="192"/>
      <c r="L570" s="191"/>
    </row>
    <row r="571">
      <c r="A571" s="192"/>
      <c r="L571" s="191"/>
    </row>
    <row r="572">
      <c r="A572" s="192"/>
      <c r="L572" s="191"/>
    </row>
    <row r="573">
      <c r="A573" s="192"/>
      <c r="L573" s="191"/>
    </row>
    <row r="574">
      <c r="A574" s="192"/>
      <c r="L574" s="191"/>
    </row>
    <row r="575">
      <c r="A575" s="192"/>
      <c r="L575" s="191"/>
    </row>
    <row r="576">
      <c r="A576" s="192"/>
      <c r="L576" s="191"/>
    </row>
    <row r="577">
      <c r="A577" s="192"/>
      <c r="L577" s="191"/>
    </row>
    <row r="578">
      <c r="A578" s="192"/>
      <c r="L578" s="191"/>
    </row>
    <row r="579">
      <c r="A579" s="192"/>
      <c r="L579" s="191"/>
    </row>
    <row r="580">
      <c r="A580" s="192"/>
      <c r="L580" s="191"/>
    </row>
    <row r="581">
      <c r="A581" s="192"/>
      <c r="L581" s="191"/>
    </row>
    <row r="582">
      <c r="A582" s="192"/>
      <c r="L582" s="191"/>
    </row>
    <row r="583">
      <c r="A583" s="192"/>
      <c r="L583" s="191"/>
    </row>
    <row r="584">
      <c r="A584" s="192"/>
      <c r="L584" s="191"/>
    </row>
    <row r="585">
      <c r="A585" s="192"/>
      <c r="L585" s="191"/>
    </row>
    <row r="586">
      <c r="A586" s="192"/>
      <c r="L586" s="191"/>
    </row>
    <row r="587">
      <c r="A587" s="192"/>
      <c r="L587" s="191"/>
    </row>
    <row r="588">
      <c r="A588" s="192"/>
      <c r="L588" s="191"/>
    </row>
    <row r="589">
      <c r="A589" s="192"/>
      <c r="L589" s="191"/>
    </row>
    <row r="590">
      <c r="A590" s="192"/>
      <c r="L590" s="191"/>
    </row>
    <row r="591">
      <c r="A591" s="192"/>
      <c r="L591" s="191"/>
    </row>
    <row r="592">
      <c r="A592" s="192"/>
      <c r="L592" s="191"/>
    </row>
    <row r="593">
      <c r="A593" s="192"/>
      <c r="L593" s="191"/>
    </row>
    <row r="594">
      <c r="A594" s="192"/>
      <c r="L594" s="191"/>
    </row>
    <row r="595">
      <c r="A595" s="192"/>
      <c r="L595" s="191"/>
    </row>
    <row r="596">
      <c r="A596" s="192"/>
      <c r="L596" s="191"/>
    </row>
    <row r="597">
      <c r="A597" s="192"/>
      <c r="L597" s="191"/>
    </row>
    <row r="598">
      <c r="A598" s="192"/>
      <c r="L598" s="191"/>
    </row>
    <row r="599">
      <c r="A599" s="192"/>
      <c r="L599" s="191"/>
    </row>
    <row r="600">
      <c r="A600" s="192"/>
      <c r="L600" s="191"/>
    </row>
    <row r="601">
      <c r="A601" s="192"/>
      <c r="L601" s="191"/>
    </row>
    <row r="602">
      <c r="A602" s="192"/>
      <c r="L602" s="191"/>
    </row>
    <row r="603">
      <c r="A603" s="192"/>
      <c r="L603" s="191"/>
    </row>
    <row r="604">
      <c r="A604" s="192"/>
      <c r="L604" s="191"/>
    </row>
    <row r="605">
      <c r="A605" s="192"/>
      <c r="L605" s="191"/>
    </row>
    <row r="606">
      <c r="A606" s="192"/>
      <c r="L606" s="191"/>
    </row>
    <row r="607">
      <c r="A607" s="192"/>
      <c r="L607" s="191"/>
    </row>
    <row r="608">
      <c r="A608" s="192"/>
      <c r="L608" s="191"/>
    </row>
    <row r="609">
      <c r="A609" s="192"/>
      <c r="L609" s="191"/>
    </row>
    <row r="610">
      <c r="A610" s="192"/>
      <c r="L610" s="191"/>
    </row>
    <row r="611">
      <c r="A611" s="192"/>
      <c r="L611" s="191"/>
    </row>
    <row r="612">
      <c r="A612" s="192"/>
      <c r="L612" s="191"/>
    </row>
    <row r="613">
      <c r="A613" s="192"/>
      <c r="L613" s="191"/>
    </row>
    <row r="614">
      <c r="A614" s="192"/>
      <c r="L614" s="191"/>
    </row>
    <row r="615">
      <c r="A615" s="192"/>
      <c r="L615" s="191"/>
    </row>
    <row r="616">
      <c r="A616" s="192"/>
      <c r="L616" s="191"/>
    </row>
    <row r="617">
      <c r="A617" s="192"/>
      <c r="L617" s="191"/>
    </row>
    <row r="618">
      <c r="A618" s="192"/>
      <c r="L618" s="191"/>
    </row>
    <row r="619">
      <c r="A619" s="192"/>
      <c r="L619" s="191"/>
    </row>
    <row r="620">
      <c r="A620" s="192"/>
      <c r="L620" s="191"/>
    </row>
    <row r="621">
      <c r="A621" s="192"/>
      <c r="L621" s="191"/>
    </row>
    <row r="622">
      <c r="A622" s="192"/>
      <c r="L622" s="191"/>
    </row>
    <row r="623">
      <c r="A623" s="192"/>
      <c r="L623" s="191"/>
    </row>
    <row r="624">
      <c r="A624" s="192"/>
      <c r="L624" s="191"/>
    </row>
    <row r="625">
      <c r="A625" s="192"/>
      <c r="L625" s="191"/>
    </row>
    <row r="626">
      <c r="A626" s="192"/>
      <c r="L626" s="191"/>
    </row>
    <row r="627">
      <c r="A627" s="192"/>
      <c r="L627" s="191"/>
    </row>
    <row r="628">
      <c r="A628" s="192"/>
      <c r="L628" s="191"/>
    </row>
    <row r="629">
      <c r="A629" s="192"/>
      <c r="L629" s="191"/>
    </row>
    <row r="630">
      <c r="A630" s="192"/>
      <c r="L630" s="191"/>
    </row>
    <row r="631">
      <c r="A631" s="192"/>
      <c r="L631" s="191"/>
    </row>
    <row r="632">
      <c r="A632" s="192"/>
      <c r="L632" s="191"/>
    </row>
    <row r="633">
      <c r="A633" s="192"/>
      <c r="L633" s="191"/>
    </row>
    <row r="634">
      <c r="A634" s="192"/>
      <c r="L634" s="191"/>
    </row>
    <row r="635">
      <c r="A635" s="192"/>
      <c r="L635" s="191"/>
    </row>
    <row r="636">
      <c r="A636" s="192"/>
      <c r="L636" s="191"/>
    </row>
    <row r="637">
      <c r="A637" s="192"/>
      <c r="L637" s="191"/>
    </row>
    <row r="638">
      <c r="A638" s="192"/>
      <c r="L638" s="191"/>
    </row>
    <row r="639">
      <c r="A639" s="192"/>
      <c r="L639" s="191"/>
    </row>
    <row r="640">
      <c r="A640" s="192"/>
      <c r="L640" s="191"/>
    </row>
    <row r="641">
      <c r="A641" s="192"/>
      <c r="L641" s="191"/>
    </row>
    <row r="642">
      <c r="A642" s="192"/>
      <c r="L642" s="191"/>
    </row>
    <row r="643">
      <c r="A643" s="192"/>
      <c r="L643" s="191"/>
    </row>
    <row r="644">
      <c r="A644" s="192"/>
      <c r="L644" s="191"/>
    </row>
    <row r="645">
      <c r="A645" s="192"/>
      <c r="L645" s="191"/>
    </row>
    <row r="646">
      <c r="A646" s="192"/>
      <c r="L646" s="191"/>
    </row>
    <row r="647">
      <c r="A647" s="192"/>
      <c r="L647" s="191"/>
    </row>
    <row r="648">
      <c r="A648" s="192"/>
      <c r="L648" s="191"/>
    </row>
    <row r="649">
      <c r="A649" s="192"/>
      <c r="L649" s="191"/>
    </row>
    <row r="650">
      <c r="A650" s="192"/>
      <c r="L650" s="191"/>
    </row>
    <row r="651">
      <c r="A651" s="192"/>
      <c r="L651" s="191"/>
    </row>
    <row r="652">
      <c r="A652" s="192"/>
      <c r="L652" s="191"/>
    </row>
    <row r="653">
      <c r="A653" s="192"/>
      <c r="L653" s="191"/>
    </row>
    <row r="654">
      <c r="A654" s="192"/>
      <c r="L654" s="191"/>
    </row>
    <row r="655">
      <c r="A655" s="192"/>
      <c r="L655" s="191"/>
    </row>
    <row r="656">
      <c r="A656" s="192"/>
      <c r="L656" s="191"/>
    </row>
    <row r="657">
      <c r="A657" s="192"/>
      <c r="L657" s="191"/>
    </row>
    <row r="658">
      <c r="A658" s="192"/>
      <c r="L658" s="191"/>
    </row>
    <row r="659">
      <c r="A659" s="192"/>
      <c r="L659" s="191"/>
    </row>
    <row r="660">
      <c r="A660" s="192"/>
      <c r="L660" s="191"/>
    </row>
    <row r="661">
      <c r="A661" s="192"/>
      <c r="L661" s="191"/>
    </row>
    <row r="662">
      <c r="A662" s="192"/>
      <c r="L662" s="191"/>
    </row>
    <row r="663">
      <c r="A663" s="192"/>
      <c r="L663" s="191"/>
    </row>
    <row r="664">
      <c r="A664" s="192"/>
      <c r="L664" s="191"/>
    </row>
    <row r="665">
      <c r="A665" s="192"/>
      <c r="L665" s="191"/>
    </row>
    <row r="666">
      <c r="A666" s="192"/>
      <c r="L666" s="191"/>
    </row>
    <row r="667">
      <c r="A667" s="192"/>
      <c r="L667" s="191"/>
    </row>
    <row r="668">
      <c r="A668" s="192"/>
      <c r="L668" s="191"/>
    </row>
    <row r="669">
      <c r="A669" s="192"/>
      <c r="L669" s="191"/>
    </row>
    <row r="670">
      <c r="A670" s="192"/>
      <c r="L670" s="191"/>
    </row>
    <row r="671">
      <c r="A671" s="192"/>
      <c r="L671" s="191"/>
    </row>
    <row r="672">
      <c r="A672" s="192"/>
      <c r="L672" s="191"/>
    </row>
    <row r="673">
      <c r="A673" s="192"/>
      <c r="L673" s="191"/>
    </row>
    <row r="674">
      <c r="A674" s="192"/>
      <c r="L674" s="191"/>
    </row>
    <row r="675">
      <c r="A675" s="192"/>
      <c r="L675" s="191"/>
    </row>
    <row r="676">
      <c r="A676" s="192"/>
      <c r="L676" s="191"/>
    </row>
    <row r="677">
      <c r="A677" s="192"/>
      <c r="L677" s="191"/>
    </row>
    <row r="678">
      <c r="A678" s="192"/>
      <c r="L678" s="191"/>
    </row>
    <row r="679">
      <c r="A679" s="192"/>
      <c r="L679" s="191"/>
    </row>
    <row r="680">
      <c r="A680" s="192"/>
      <c r="L680" s="191"/>
    </row>
    <row r="681">
      <c r="A681" s="192"/>
      <c r="L681" s="191"/>
    </row>
    <row r="682">
      <c r="A682" s="192"/>
      <c r="L682" s="191"/>
    </row>
    <row r="683">
      <c r="A683" s="192"/>
      <c r="L683" s="191"/>
    </row>
    <row r="684">
      <c r="A684" s="192"/>
      <c r="L684" s="191"/>
    </row>
    <row r="685">
      <c r="A685" s="192"/>
      <c r="L685" s="191"/>
    </row>
    <row r="686">
      <c r="A686" s="192"/>
      <c r="L686" s="191"/>
    </row>
    <row r="687">
      <c r="A687" s="192"/>
      <c r="L687" s="191"/>
    </row>
    <row r="688">
      <c r="A688" s="192"/>
      <c r="L688" s="191"/>
    </row>
    <row r="689">
      <c r="A689" s="192"/>
      <c r="L689" s="191"/>
    </row>
    <row r="690">
      <c r="A690" s="192"/>
      <c r="L690" s="191"/>
    </row>
    <row r="691">
      <c r="A691" s="192"/>
      <c r="L691" s="191"/>
    </row>
    <row r="692">
      <c r="A692" s="192"/>
      <c r="L692" s="191"/>
    </row>
    <row r="693">
      <c r="A693" s="192"/>
      <c r="L693" s="191"/>
    </row>
    <row r="694">
      <c r="A694" s="192"/>
      <c r="L694" s="191"/>
    </row>
    <row r="695">
      <c r="A695" s="192"/>
      <c r="L695" s="191"/>
    </row>
    <row r="696">
      <c r="A696" s="192"/>
      <c r="L696" s="191"/>
    </row>
    <row r="697">
      <c r="A697" s="192"/>
      <c r="L697" s="191"/>
    </row>
    <row r="698">
      <c r="A698" s="192"/>
      <c r="L698" s="191"/>
    </row>
    <row r="699">
      <c r="A699" s="192"/>
      <c r="L699" s="191"/>
    </row>
    <row r="700">
      <c r="A700" s="192"/>
      <c r="L700" s="191"/>
    </row>
    <row r="701">
      <c r="A701" s="192"/>
      <c r="L701" s="191"/>
    </row>
    <row r="702">
      <c r="A702" s="192"/>
      <c r="L702" s="191"/>
    </row>
    <row r="703">
      <c r="A703" s="192"/>
      <c r="L703" s="191"/>
    </row>
    <row r="704">
      <c r="A704" s="192"/>
      <c r="L704" s="191"/>
    </row>
    <row r="705">
      <c r="A705" s="192"/>
      <c r="L705" s="191"/>
    </row>
    <row r="706">
      <c r="A706" s="192"/>
      <c r="L706" s="191"/>
    </row>
    <row r="707">
      <c r="A707" s="192"/>
      <c r="L707" s="191"/>
    </row>
    <row r="708">
      <c r="A708" s="192"/>
      <c r="L708" s="191"/>
    </row>
    <row r="709">
      <c r="A709" s="192"/>
      <c r="L709" s="191"/>
    </row>
    <row r="710">
      <c r="A710" s="192"/>
      <c r="L710" s="191"/>
    </row>
    <row r="711">
      <c r="A711" s="192"/>
      <c r="L711" s="191"/>
    </row>
    <row r="712">
      <c r="A712" s="192"/>
      <c r="L712" s="191"/>
    </row>
    <row r="713">
      <c r="A713" s="192"/>
      <c r="L713" s="191"/>
    </row>
    <row r="714">
      <c r="A714" s="192"/>
      <c r="L714" s="191"/>
    </row>
    <row r="715">
      <c r="A715" s="192"/>
      <c r="L715" s="191"/>
    </row>
    <row r="716">
      <c r="A716" s="192"/>
      <c r="L716" s="191"/>
    </row>
    <row r="717">
      <c r="A717" s="192"/>
      <c r="L717" s="191"/>
    </row>
    <row r="718">
      <c r="A718" s="192"/>
      <c r="L718" s="191"/>
    </row>
    <row r="719">
      <c r="A719" s="192"/>
      <c r="L719" s="191"/>
    </row>
    <row r="720">
      <c r="A720" s="192"/>
      <c r="L720" s="191"/>
    </row>
    <row r="721">
      <c r="A721" s="192"/>
      <c r="L721" s="191"/>
    </row>
    <row r="722">
      <c r="A722" s="192"/>
      <c r="L722" s="191"/>
    </row>
    <row r="723">
      <c r="A723" s="192"/>
      <c r="L723" s="191"/>
    </row>
    <row r="724">
      <c r="A724" s="192"/>
      <c r="L724" s="191"/>
    </row>
    <row r="725">
      <c r="A725" s="192"/>
      <c r="L725" s="191"/>
    </row>
    <row r="726">
      <c r="A726" s="192"/>
      <c r="L726" s="191"/>
    </row>
    <row r="727">
      <c r="A727" s="192"/>
      <c r="L727" s="191"/>
    </row>
    <row r="728">
      <c r="A728" s="192"/>
      <c r="L728" s="191"/>
    </row>
    <row r="729">
      <c r="A729" s="192"/>
      <c r="L729" s="191"/>
    </row>
    <row r="730">
      <c r="A730" s="192"/>
      <c r="L730" s="191"/>
    </row>
    <row r="731">
      <c r="A731" s="192"/>
      <c r="L731" s="191"/>
    </row>
    <row r="732">
      <c r="A732" s="192"/>
      <c r="L732" s="191"/>
    </row>
    <row r="733">
      <c r="A733" s="192"/>
      <c r="L733" s="191"/>
    </row>
    <row r="734">
      <c r="A734" s="192"/>
      <c r="L734" s="191"/>
    </row>
    <row r="735">
      <c r="A735" s="192"/>
      <c r="L735" s="191"/>
    </row>
    <row r="736">
      <c r="A736" s="192"/>
      <c r="L736" s="191"/>
    </row>
    <row r="737">
      <c r="A737" s="192"/>
      <c r="L737" s="191"/>
    </row>
    <row r="738">
      <c r="A738" s="192"/>
      <c r="L738" s="191"/>
    </row>
    <row r="739">
      <c r="A739" s="192"/>
      <c r="L739" s="191"/>
    </row>
    <row r="740">
      <c r="A740" s="192"/>
      <c r="L740" s="191"/>
    </row>
    <row r="741">
      <c r="A741" s="192"/>
      <c r="L741" s="191"/>
    </row>
    <row r="742">
      <c r="A742" s="192"/>
      <c r="L742" s="191"/>
    </row>
    <row r="743">
      <c r="A743" s="192"/>
      <c r="L743" s="191"/>
    </row>
    <row r="744">
      <c r="A744" s="192"/>
      <c r="L744" s="191"/>
    </row>
    <row r="745">
      <c r="A745" s="192"/>
      <c r="L745" s="191"/>
    </row>
    <row r="746">
      <c r="A746" s="192"/>
      <c r="L746" s="191"/>
    </row>
    <row r="747">
      <c r="A747" s="192"/>
      <c r="L747" s="191"/>
    </row>
    <row r="748">
      <c r="A748" s="192"/>
      <c r="L748" s="191"/>
    </row>
    <row r="749">
      <c r="A749" s="192"/>
      <c r="L749" s="191"/>
    </row>
    <row r="750">
      <c r="A750" s="192"/>
      <c r="L750" s="191"/>
    </row>
    <row r="751">
      <c r="A751" s="192"/>
      <c r="L751" s="191"/>
    </row>
    <row r="752">
      <c r="A752" s="192"/>
      <c r="L752" s="191"/>
    </row>
    <row r="753">
      <c r="A753" s="192"/>
      <c r="L753" s="191"/>
    </row>
    <row r="754">
      <c r="A754" s="192"/>
      <c r="L754" s="191"/>
    </row>
    <row r="755">
      <c r="A755" s="192"/>
      <c r="L755" s="191"/>
    </row>
    <row r="756">
      <c r="A756" s="192"/>
      <c r="L756" s="191"/>
    </row>
    <row r="757">
      <c r="A757" s="192"/>
      <c r="L757" s="191"/>
    </row>
    <row r="758">
      <c r="A758" s="192"/>
      <c r="L758" s="191"/>
    </row>
    <row r="759">
      <c r="A759" s="192"/>
      <c r="L759" s="191"/>
    </row>
    <row r="760">
      <c r="A760" s="192"/>
      <c r="L760" s="191"/>
    </row>
    <row r="761">
      <c r="A761" s="192"/>
      <c r="L761" s="191"/>
    </row>
    <row r="762">
      <c r="A762" s="192"/>
      <c r="L762" s="191"/>
    </row>
    <row r="763">
      <c r="A763" s="192"/>
      <c r="L763" s="191"/>
    </row>
    <row r="764">
      <c r="A764" s="192"/>
      <c r="L764" s="191"/>
    </row>
    <row r="765">
      <c r="A765" s="192"/>
      <c r="L765" s="191"/>
    </row>
    <row r="766">
      <c r="A766" s="192"/>
      <c r="L766" s="191"/>
    </row>
    <row r="767">
      <c r="A767" s="192"/>
      <c r="L767" s="191"/>
    </row>
    <row r="768">
      <c r="A768" s="192"/>
      <c r="L768" s="191"/>
    </row>
    <row r="769">
      <c r="A769" s="192"/>
      <c r="L769" s="191"/>
    </row>
    <row r="770">
      <c r="A770" s="192"/>
      <c r="L770" s="191"/>
    </row>
    <row r="771">
      <c r="A771" s="192"/>
      <c r="L771" s="191"/>
    </row>
    <row r="772">
      <c r="A772" s="192"/>
      <c r="L772" s="191"/>
    </row>
    <row r="773">
      <c r="A773" s="192"/>
      <c r="L773" s="191"/>
    </row>
    <row r="774">
      <c r="A774" s="192"/>
      <c r="L774" s="191"/>
    </row>
    <row r="775">
      <c r="A775" s="192"/>
      <c r="L775" s="191"/>
    </row>
    <row r="776">
      <c r="A776" s="192"/>
      <c r="L776" s="191"/>
    </row>
    <row r="777">
      <c r="A777" s="192"/>
      <c r="L777" s="191"/>
    </row>
    <row r="778">
      <c r="A778" s="192"/>
      <c r="L778" s="191"/>
    </row>
    <row r="779">
      <c r="A779" s="192"/>
      <c r="L779" s="191"/>
    </row>
    <row r="780">
      <c r="A780" s="192"/>
      <c r="L780" s="191"/>
    </row>
    <row r="781">
      <c r="A781" s="192"/>
      <c r="L781" s="191"/>
    </row>
    <row r="782">
      <c r="A782" s="192"/>
      <c r="L782" s="191"/>
    </row>
    <row r="783">
      <c r="A783" s="192"/>
      <c r="L783" s="191"/>
    </row>
    <row r="784">
      <c r="A784" s="192"/>
      <c r="L784" s="191"/>
    </row>
    <row r="785">
      <c r="A785" s="192"/>
      <c r="L785" s="191"/>
    </row>
    <row r="786">
      <c r="A786" s="192"/>
      <c r="L786" s="191"/>
    </row>
    <row r="787">
      <c r="A787" s="192"/>
      <c r="L787" s="191"/>
    </row>
    <row r="788">
      <c r="A788" s="192"/>
      <c r="L788" s="191"/>
    </row>
    <row r="789">
      <c r="A789" s="192"/>
      <c r="L789" s="191"/>
    </row>
    <row r="790">
      <c r="A790" s="192"/>
      <c r="L790" s="191"/>
    </row>
    <row r="791">
      <c r="A791" s="192"/>
      <c r="L791" s="191"/>
    </row>
    <row r="792">
      <c r="A792" s="192"/>
      <c r="L792" s="191"/>
    </row>
    <row r="793">
      <c r="A793" s="192"/>
      <c r="L793" s="191"/>
    </row>
    <row r="794">
      <c r="A794" s="192"/>
      <c r="L794" s="191"/>
    </row>
    <row r="795">
      <c r="A795" s="192"/>
      <c r="L795" s="191"/>
    </row>
    <row r="796">
      <c r="A796" s="192"/>
      <c r="L796" s="191"/>
    </row>
    <row r="797">
      <c r="A797" s="192"/>
      <c r="L797" s="191"/>
    </row>
    <row r="798">
      <c r="A798" s="192"/>
      <c r="L798" s="191"/>
    </row>
    <row r="799">
      <c r="A799" s="192"/>
      <c r="L799" s="191"/>
    </row>
    <row r="800">
      <c r="A800" s="192"/>
      <c r="L800" s="191"/>
    </row>
    <row r="801">
      <c r="A801" s="192"/>
      <c r="L801" s="191"/>
    </row>
    <row r="802">
      <c r="A802" s="192"/>
      <c r="L802" s="191"/>
    </row>
    <row r="803">
      <c r="A803" s="192"/>
      <c r="L803" s="191"/>
    </row>
    <row r="804">
      <c r="A804" s="192"/>
      <c r="L804" s="191"/>
    </row>
    <row r="805">
      <c r="A805" s="192"/>
      <c r="L805" s="191"/>
    </row>
    <row r="806">
      <c r="A806" s="192"/>
      <c r="L806" s="191"/>
    </row>
    <row r="807">
      <c r="A807" s="192"/>
      <c r="L807" s="191"/>
    </row>
    <row r="808">
      <c r="A808" s="192"/>
      <c r="L808" s="191"/>
    </row>
    <row r="809">
      <c r="A809" s="192"/>
      <c r="L809" s="191"/>
    </row>
    <row r="810">
      <c r="A810" s="192"/>
      <c r="L810" s="191"/>
    </row>
    <row r="811">
      <c r="A811" s="192"/>
      <c r="L811" s="191"/>
    </row>
    <row r="812">
      <c r="A812" s="192"/>
      <c r="L812" s="191"/>
    </row>
    <row r="813">
      <c r="A813" s="192"/>
      <c r="L813" s="191"/>
    </row>
    <row r="814">
      <c r="A814" s="192"/>
      <c r="L814" s="191"/>
    </row>
    <row r="815">
      <c r="A815" s="192"/>
      <c r="L815" s="191"/>
    </row>
    <row r="816">
      <c r="A816" s="192"/>
      <c r="L816" s="191"/>
    </row>
    <row r="817">
      <c r="A817" s="192"/>
      <c r="L817" s="191"/>
    </row>
    <row r="818">
      <c r="A818" s="192"/>
      <c r="L818" s="191"/>
    </row>
    <row r="819">
      <c r="A819" s="192"/>
      <c r="L819" s="191"/>
    </row>
    <row r="820">
      <c r="A820" s="192"/>
      <c r="L820" s="191"/>
    </row>
    <row r="821">
      <c r="A821" s="192"/>
      <c r="L821" s="191"/>
    </row>
    <row r="822">
      <c r="A822" s="192"/>
      <c r="L822" s="191"/>
    </row>
    <row r="823">
      <c r="A823" s="192"/>
      <c r="L823" s="191"/>
    </row>
    <row r="824">
      <c r="A824" s="192"/>
      <c r="L824" s="191"/>
    </row>
    <row r="825">
      <c r="A825" s="192"/>
      <c r="L825" s="191"/>
    </row>
    <row r="826">
      <c r="A826" s="192"/>
      <c r="L826" s="191"/>
    </row>
    <row r="827">
      <c r="A827" s="192"/>
      <c r="L827" s="191"/>
    </row>
    <row r="828">
      <c r="A828" s="192"/>
      <c r="L828" s="191"/>
    </row>
    <row r="829">
      <c r="A829" s="192"/>
      <c r="L829" s="191"/>
    </row>
    <row r="830">
      <c r="A830" s="192"/>
      <c r="L830" s="191"/>
    </row>
    <row r="831">
      <c r="A831" s="192"/>
      <c r="L831" s="191"/>
    </row>
    <row r="832">
      <c r="A832" s="192"/>
      <c r="L832" s="191"/>
    </row>
    <row r="833">
      <c r="A833" s="192"/>
      <c r="L833" s="191"/>
    </row>
    <row r="834">
      <c r="A834" s="192"/>
      <c r="L834" s="191"/>
    </row>
    <row r="835">
      <c r="A835" s="192"/>
      <c r="L835" s="191"/>
    </row>
    <row r="836">
      <c r="A836" s="192"/>
      <c r="L836" s="191"/>
    </row>
    <row r="837">
      <c r="A837" s="192"/>
      <c r="L837" s="191"/>
    </row>
    <row r="838">
      <c r="A838" s="192"/>
      <c r="L838" s="191"/>
    </row>
    <row r="839">
      <c r="A839" s="192"/>
      <c r="L839" s="191"/>
    </row>
    <row r="840">
      <c r="A840" s="192"/>
      <c r="L840" s="191"/>
    </row>
    <row r="841">
      <c r="A841" s="192"/>
      <c r="L841" s="191"/>
    </row>
    <row r="842">
      <c r="A842" s="192"/>
      <c r="L842" s="191"/>
    </row>
    <row r="843">
      <c r="A843" s="192"/>
      <c r="L843" s="191"/>
    </row>
    <row r="844">
      <c r="A844" s="192"/>
      <c r="L844" s="191"/>
    </row>
    <row r="845">
      <c r="A845" s="192"/>
      <c r="L845" s="191"/>
    </row>
    <row r="846">
      <c r="A846" s="192"/>
      <c r="L846" s="191"/>
    </row>
    <row r="847">
      <c r="A847" s="192"/>
      <c r="L847" s="191"/>
    </row>
    <row r="848">
      <c r="A848" s="192"/>
      <c r="L848" s="191"/>
    </row>
    <row r="849">
      <c r="A849" s="192"/>
      <c r="L849" s="191"/>
    </row>
    <row r="850">
      <c r="A850" s="192"/>
      <c r="L850" s="191"/>
    </row>
    <row r="851">
      <c r="A851" s="192"/>
      <c r="L851" s="191"/>
    </row>
    <row r="852">
      <c r="A852" s="192"/>
      <c r="L852" s="191"/>
    </row>
    <row r="853">
      <c r="A853" s="192"/>
      <c r="L853" s="191"/>
    </row>
    <row r="854">
      <c r="A854" s="192"/>
      <c r="L854" s="191"/>
    </row>
    <row r="855">
      <c r="A855" s="192"/>
      <c r="L855" s="191"/>
    </row>
    <row r="856">
      <c r="A856" s="192"/>
      <c r="L856" s="191"/>
    </row>
    <row r="857">
      <c r="A857" s="192"/>
      <c r="L857" s="191"/>
    </row>
    <row r="858">
      <c r="A858" s="192"/>
      <c r="L858" s="191"/>
    </row>
    <row r="859">
      <c r="A859" s="192"/>
      <c r="L859" s="191"/>
    </row>
    <row r="860">
      <c r="A860" s="192"/>
      <c r="L860" s="191"/>
    </row>
    <row r="861">
      <c r="A861" s="192"/>
      <c r="L861" s="191"/>
    </row>
    <row r="862">
      <c r="A862" s="192"/>
      <c r="L862" s="191"/>
    </row>
    <row r="863">
      <c r="A863" s="192"/>
      <c r="L863" s="191"/>
    </row>
    <row r="864">
      <c r="A864" s="192"/>
      <c r="L864" s="191"/>
    </row>
    <row r="865">
      <c r="A865" s="192"/>
      <c r="L865" s="191"/>
    </row>
    <row r="866">
      <c r="A866" s="192"/>
      <c r="L866" s="191"/>
    </row>
    <row r="867">
      <c r="A867" s="192"/>
      <c r="L867" s="191"/>
    </row>
    <row r="868">
      <c r="A868" s="192"/>
      <c r="L868" s="191"/>
    </row>
    <row r="869">
      <c r="A869" s="192"/>
      <c r="L869" s="191"/>
    </row>
    <row r="870">
      <c r="A870" s="192"/>
      <c r="L870" s="191"/>
    </row>
    <row r="871">
      <c r="A871" s="192"/>
      <c r="L871" s="191"/>
    </row>
    <row r="872">
      <c r="A872" s="192"/>
      <c r="L872" s="191"/>
    </row>
    <row r="873">
      <c r="A873" s="192"/>
      <c r="L873" s="191"/>
    </row>
    <row r="874">
      <c r="A874" s="192"/>
      <c r="L874" s="191"/>
    </row>
    <row r="875">
      <c r="A875" s="192"/>
      <c r="L875" s="191"/>
    </row>
    <row r="876">
      <c r="A876" s="192"/>
      <c r="L876" s="191"/>
    </row>
    <row r="877">
      <c r="A877" s="192"/>
      <c r="L877" s="191"/>
    </row>
    <row r="878">
      <c r="A878" s="192"/>
      <c r="L878" s="191"/>
    </row>
    <row r="879">
      <c r="A879" s="192"/>
      <c r="L879" s="191"/>
    </row>
    <row r="880">
      <c r="A880" s="192"/>
      <c r="L880" s="191"/>
    </row>
    <row r="881">
      <c r="A881" s="192"/>
      <c r="L881" s="191"/>
    </row>
    <row r="882">
      <c r="A882" s="192"/>
      <c r="L882" s="191"/>
    </row>
    <row r="883">
      <c r="A883" s="192"/>
      <c r="L883" s="191"/>
    </row>
    <row r="884">
      <c r="A884" s="192"/>
      <c r="L884" s="191"/>
    </row>
    <row r="885">
      <c r="A885" s="192"/>
      <c r="L885" s="191"/>
    </row>
    <row r="886">
      <c r="A886" s="192"/>
      <c r="L886" s="191"/>
    </row>
    <row r="887">
      <c r="A887" s="192"/>
      <c r="L887" s="191"/>
    </row>
    <row r="888">
      <c r="A888" s="192"/>
      <c r="L888" s="191"/>
    </row>
    <row r="889">
      <c r="A889" s="192"/>
      <c r="L889" s="191"/>
    </row>
    <row r="890">
      <c r="A890" s="192"/>
      <c r="L890" s="191"/>
    </row>
    <row r="891">
      <c r="A891" s="192"/>
      <c r="L891" s="191"/>
    </row>
    <row r="892">
      <c r="A892" s="192"/>
      <c r="L892" s="191"/>
    </row>
    <row r="893">
      <c r="A893" s="192"/>
      <c r="L893" s="191"/>
    </row>
    <row r="894">
      <c r="A894" s="192"/>
      <c r="L894" s="191"/>
    </row>
    <row r="895">
      <c r="A895" s="192"/>
      <c r="L895" s="191"/>
    </row>
    <row r="896">
      <c r="A896" s="192"/>
      <c r="L896" s="191"/>
    </row>
    <row r="897">
      <c r="A897" s="192"/>
      <c r="L897" s="191"/>
    </row>
    <row r="898">
      <c r="A898" s="192"/>
      <c r="L898" s="191"/>
    </row>
    <row r="899">
      <c r="A899" s="192"/>
      <c r="L899" s="191"/>
    </row>
    <row r="900">
      <c r="A900" s="192"/>
      <c r="L900" s="191"/>
    </row>
    <row r="901">
      <c r="A901" s="192"/>
      <c r="L901" s="191"/>
    </row>
    <row r="902">
      <c r="A902" s="192"/>
      <c r="L902" s="191"/>
    </row>
    <row r="903">
      <c r="A903" s="192"/>
      <c r="L903" s="191"/>
    </row>
    <row r="904">
      <c r="A904" s="192"/>
      <c r="L904" s="191"/>
    </row>
    <row r="905">
      <c r="A905" s="192"/>
      <c r="L905" s="191"/>
    </row>
    <row r="906">
      <c r="A906" s="192"/>
      <c r="L906" s="191"/>
    </row>
    <row r="907">
      <c r="A907" s="192"/>
      <c r="L907" s="191"/>
    </row>
    <row r="908">
      <c r="A908" s="192"/>
      <c r="L908" s="191"/>
    </row>
    <row r="909">
      <c r="A909" s="192"/>
      <c r="L909" s="191"/>
    </row>
    <row r="910">
      <c r="A910" s="192"/>
      <c r="L910" s="191"/>
    </row>
    <row r="911">
      <c r="A911" s="192"/>
      <c r="L911" s="191"/>
    </row>
    <row r="912">
      <c r="A912" s="192"/>
      <c r="L912" s="191"/>
    </row>
    <row r="913">
      <c r="A913" s="192"/>
      <c r="L913" s="191"/>
    </row>
    <row r="914">
      <c r="A914" s="192"/>
      <c r="L914" s="191"/>
    </row>
    <row r="915">
      <c r="A915" s="192"/>
      <c r="L915" s="191"/>
    </row>
    <row r="916">
      <c r="A916" s="192"/>
      <c r="L916" s="191"/>
    </row>
    <row r="917">
      <c r="A917" s="192"/>
      <c r="L917" s="191"/>
    </row>
    <row r="918">
      <c r="A918" s="192"/>
      <c r="L918" s="191"/>
    </row>
    <row r="919">
      <c r="A919" s="192"/>
      <c r="L919" s="191"/>
    </row>
    <row r="920">
      <c r="A920" s="192"/>
      <c r="L920" s="191"/>
    </row>
    <row r="921">
      <c r="A921" s="192"/>
      <c r="L921" s="191"/>
    </row>
    <row r="922">
      <c r="A922" s="192"/>
      <c r="L922" s="191"/>
    </row>
    <row r="923">
      <c r="A923" s="192"/>
      <c r="L923" s="191"/>
    </row>
    <row r="924">
      <c r="A924" s="192"/>
      <c r="L924" s="191"/>
    </row>
    <row r="925">
      <c r="A925" s="192"/>
      <c r="L925" s="191"/>
    </row>
    <row r="926">
      <c r="A926" s="192"/>
      <c r="L926" s="191"/>
    </row>
    <row r="927">
      <c r="A927" s="192"/>
      <c r="L927" s="191"/>
    </row>
    <row r="928">
      <c r="A928" s="192"/>
      <c r="L928" s="191"/>
    </row>
    <row r="929">
      <c r="A929" s="192"/>
      <c r="L929" s="191"/>
    </row>
    <row r="930">
      <c r="A930" s="192"/>
      <c r="L930" s="191"/>
    </row>
    <row r="931">
      <c r="A931" s="192"/>
      <c r="L931" s="191"/>
    </row>
    <row r="932">
      <c r="A932" s="192"/>
      <c r="L932" s="191"/>
    </row>
    <row r="933">
      <c r="A933" s="192"/>
      <c r="L933" s="191"/>
    </row>
    <row r="934">
      <c r="A934" s="192"/>
      <c r="L934" s="191"/>
    </row>
    <row r="935">
      <c r="A935" s="192"/>
      <c r="L935" s="191"/>
    </row>
    <row r="936">
      <c r="A936" s="192"/>
      <c r="L936" s="191"/>
    </row>
    <row r="937">
      <c r="A937" s="192"/>
      <c r="L937" s="191"/>
    </row>
    <row r="938">
      <c r="A938" s="192"/>
      <c r="L938" s="191"/>
    </row>
    <row r="939">
      <c r="A939" s="192"/>
      <c r="L939" s="191"/>
    </row>
    <row r="940">
      <c r="A940" s="192"/>
      <c r="L940" s="191"/>
    </row>
    <row r="941">
      <c r="A941" s="192"/>
      <c r="L941" s="191"/>
    </row>
    <row r="942">
      <c r="A942" s="192"/>
      <c r="L942" s="191"/>
    </row>
    <row r="943">
      <c r="A943" s="192"/>
      <c r="L943" s="191"/>
    </row>
    <row r="944">
      <c r="A944" s="192"/>
      <c r="L944" s="191"/>
    </row>
    <row r="945">
      <c r="A945" s="192"/>
      <c r="L945" s="191"/>
    </row>
    <row r="946">
      <c r="A946" s="192"/>
      <c r="L946" s="191"/>
    </row>
    <row r="947">
      <c r="A947" s="192"/>
      <c r="L947" s="191"/>
    </row>
    <row r="948">
      <c r="A948" s="192"/>
      <c r="L948" s="191"/>
    </row>
    <row r="949">
      <c r="A949" s="192"/>
      <c r="L949" s="191"/>
    </row>
    <row r="950">
      <c r="A950" s="192"/>
      <c r="L950" s="191"/>
    </row>
    <row r="951">
      <c r="A951" s="192"/>
      <c r="L951" s="191"/>
    </row>
    <row r="952">
      <c r="A952" s="192"/>
      <c r="L952" s="191"/>
    </row>
    <row r="953">
      <c r="A953" s="192"/>
      <c r="L953" s="191"/>
    </row>
    <row r="954">
      <c r="A954" s="192"/>
      <c r="L954" s="191"/>
    </row>
    <row r="955">
      <c r="A955" s="192"/>
      <c r="L955" s="191"/>
    </row>
    <row r="956">
      <c r="A956" s="192"/>
      <c r="L956" s="191"/>
    </row>
    <row r="957">
      <c r="A957" s="192"/>
      <c r="L957" s="191"/>
    </row>
    <row r="958">
      <c r="A958" s="192"/>
      <c r="L958" s="191"/>
    </row>
    <row r="959">
      <c r="A959" s="192"/>
      <c r="L959" s="191"/>
    </row>
    <row r="960">
      <c r="A960" s="192"/>
      <c r="L960" s="191"/>
    </row>
    <row r="961">
      <c r="A961" s="192"/>
      <c r="L961" s="191"/>
    </row>
    <row r="962">
      <c r="A962" s="192"/>
      <c r="L962" s="191"/>
    </row>
    <row r="963">
      <c r="A963" s="192"/>
      <c r="L963" s="191"/>
    </row>
    <row r="964">
      <c r="A964" s="192"/>
      <c r="L964" s="191"/>
    </row>
    <row r="965">
      <c r="A965" s="192"/>
      <c r="L965" s="191"/>
    </row>
    <row r="966">
      <c r="A966" s="192"/>
      <c r="L966" s="191"/>
    </row>
    <row r="967">
      <c r="A967" s="192"/>
      <c r="L967" s="191"/>
    </row>
    <row r="968">
      <c r="A968" s="192"/>
      <c r="L968" s="191"/>
    </row>
    <row r="969">
      <c r="A969" s="192"/>
      <c r="L969" s="191"/>
    </row>
    <row r="970">
      <c r="A970" s="192"/>
      <c r="L970" s="191"/>
    </row>
    <row r="971">
      <c r="A971" s="192"/>
      <c r="L971" s="191"/>
    </row>
    <row r="972">
      <c r="A972" s="192"/>
      <c r="L972" s="191"/>
    </row>
    <row r="973">
      <c r="A973" s="192"/>
      <c r="L973" s="191"/>
    </row>
    <row r="974">
      <c r="A974" s="192"/>
      <c r="L974" s="191"/>
    </row>
    <row r="975">
      <c r="A975" s="192"/>
      <c r="L975" s="191"/>
    </row>
    <row r="976">
      <c r="A976" s="192"/>
      <c r="L976" s="191"/>
    </row>
    <row r="977">
      <c r="A977" s="192"/>
      <c r="L977" s="191"/>
    </row>
    <row r="978">
      <c r="A978" s="192"/>
      <c r="L978" s="191"/>
    </row>
    <row r="979">
      <c r="A979" s="192"/>
      <c r="L979" s="191"/>
    </row>
    <row r="980">
      <c r="A980" s="192"/>
      <c r="L980" s="191"/>
    </row>
    <row r="981">
      <c r="A981" s="192"/>
      <c r="L981" s="191"/>
    </row>
    <row r="982">
      <c r="A982" s="192"/>
      <c r="L982" s="191"/>
    </row>
    <row r="983">
      <c r="A983" s="192"/>
      <c r="L983" s="191"/>
    </row>
    <row r="984">
      <c r="A984" s="192"/>
      <c r="L984" s="191"/>
    </row>
    <row r="985">
      <c r="A985" s="192"/>
      <c r="L985" s="191"/>
    </row>
    <row r="986">
      <c r="A986" s="192"/>
      <c r="L986" s="191"/>
    </row>
    <row r="987">
      <c r="A987" s="192"/>
      <c r="L987" s="191"/>
    </row>
    <row r="988">
      <c r="A988" s="192"/>
      <c r="L988" s="191"/>
    </row>
    <row r="989">
      <c r="A989" s="192"/>
      <c r="L989" s="191"/>
    </row>
    <row r="990">
      <c r="A990" s="192"/>
      <c r="L990" s="191"/>
    </row>
    <row r="991">
      <c r="A991" s="192"/>
      <c r="L991" s="191"/>
    </row>
    <row r="992">
      <c r="A992" s="192"/>
      <c r="L992" s="191"/>
    </row>
    <row r="993">
      <c r="A993" s="192"/>
      <c r="L993" s="191"/>
    </row>
    <row r="994">
      <c r="A994" s="192"/>
      <c r="L994" s="191"/>
    </row>
    <row r="995">
      <c r="A995" s="192"/>
      <c r="L995" s="191"/>
    </row>
    <row r="996">
      <c r="A996" s="192"/>
      <c r="L996" s="191"/>
    </row>
    <row r="997">
      <c r="A997" s="192"/>
      <c r="L997" s="191"/>
    </row>
    <row r="998">
      <c r="A998" s="192"/>
      <c r="L998" s="191"/>
    </row>
    <row r="999">
      <c r="A999" s="192"/>
      <c r="L999" s="191"/>
    </row>
    <row r="1000">
      <c r="A1000" s="192"/>
      <c r="L1000" s="191"/>
    </row>
  </sheetData>
  <mergeCells count="346">
    <mergeCell ref="A70:B70"/>
    <mergeCell ref="A71:B71"/>
    <mergeCell ref="A72:B72"/>
    <mergeCell ref="A73:B73"/>
    <mergeCell ref="A74:B75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1:B101"/>
    <mergeCell ref="A102:B102"/>
    <mergeCell ref="A103:B103"/>
    <mergeCell ref="A104:B104"/>
    <mergeCell ref="A105:B108"/>
    <mergeCell ref="A109:B109"/>
    <mergeCell ref="A110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6"/>
    <mergeCell ref="A127:B127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1:B141"/>
    <mergeCell ref="A142:B142"/>
    <mergeCell ref="A144:B144"/>
    <mergeCell ref="A145:B145"/>
    <mergeCell ref="A146:B146"/>
    <mergeCell ref="A218:B218"/>
    <mergeCell ref="A219:B219"/>
    <mergeCell ref="A220:B220"/>
    <mergeCell ref="A223:B223"/>
    <mergeCell ref="A224:B224"/>
    <mergeCell ref="A208:B208"/>
    <mergeCell ref="A209:B209"/>
    <mergeCell ref="A210:B210"/>
    <mergeCell ref="A211:B212"/>
    <mergeCell ref="A213:B213"/>
    <mergeCell ref="A215:B216"/>
    <mergeCell ref="A217:B217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2"/>
    <mergeCell ref="A173:B173"/>
    <mergeCell ref="A174:B174"/>
    <mergeCell ref="A175:B175"/>
    <mergeCell ref="A176:B176"/>
    <mergeCell ref="A177:B177"/>
    <mergeCell ref="A178:B178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7:B207"/>
    <mergeCell ref="D210:H210"/>
    <mergeCell ref="D211:H211"/>
    <mergeCell ref="D212:H212"/>
    <mergeCell ref="D213:H213"/>
    <mergeCell ref="D215:H215"/>
    <mergeCell ref="D216:H216"/>
    <mergeCell ref="D217:H217"/>
    <mergeCell ref="D218:H218"/>
    <mergeCell ref="D219:H219"/>
    <mergeCell ref="D220:H220"/>
    <mergeCell ref="D221:H221"/>
    <mergeCell ref="K222:L222"/>
    <mergeCell ref="D223:H223"/>
    <mergeCell ref="D224:H224"/>
    <mergeCell ref="D157:H157"/>
    <mergeCell ref="D158:H158"/>
    <mergeCell ref="D159:H159"/>
    <mergeCell ref="D160:H160"/>
    <mergeCell ref="D161:H161"/>
    <mergeCell ref="D162:H162"/>
    <mergeCell ref="D163:H163"/>
    <mergeCell ref="D164:H164"/>
    <mergeCell ref="D165:H165"/>
    <mergeCell ref="D166:H166"/>
    <mergeCell ref="D167:H167"/>
    <mergeCell ref="D168:H168"/>
    <mergeCell ref="D169:H169"/>
    <mergeCell ref="D170:H170"/>
    <mergeCell ref="D171:H171"/>
    <mergeCell ref="D172:H172"/>
    <mergeCell ref="D173:H173"/>
    <mergeCell ref="D174:H174"/>
    <mergeCell ref="D175:H175"/>
    <mergeCell ref="D176:H176"/>
    <mergeCell ref="D177:H177"/>
    <mergeCell ref="D178:H178"/>
    <mergeCell ref="D188:H188"/>
    <mergeCell ref="D189:H189"/>
    <mergeCell ref="D190:H190"/>
    <mergeCell ref="D191:H191"/>
    <mergeCell ref="D192:H192"/>
    <mergeCell ref="D193:H193"/>
    <mergeCell ref="D194:H194"/>
    <mergeCell ref="D195:H195"/>
    <mergeCell ref="D196:H196"/>
    <mergeCell ref="D197:H197"/>
    <mergeCell ref="D198:H198"/>
    <mergeCell ref="D199:H199"/>
    <mergeCell ref="D200:H200"/>
    <mergeCell ref="D201:H201"/>
    <mergeCell ref="D202:H202"/>
    <mergeCell ref="D203:H203"/>
    <mergeCell ref="D204:H204"/>
    <mergeCell ref="D207:H207"/>
    <mergeCell ref="D208:H208"/>
    <mergeCell ref="D209:H209"/>
    <mergeCell ref="K225:L225"/>
    <mergeCell ref="G235:I235"/>
    <mergeCell ref="J235:K235"/>
    <mergeCell ref="G236:I236"/>
    <mergeCell ref="J236:K236"/>
    <mergeCell ref="G237:I237"/>
    <mergeCell ref="D43:H43"/>
    <mergeCell ref="D44:H44"/>
    <mergeCell ref="D35:H35"/>
    <mergeCell ref="D36:H36"/>
    <mergeCell ref="D37:H37"/>
    <mergeCell ref="D38:H38"/>
    <mergeCell ref="D39:H39"/>
    <mergeCell ref="D40:H40"/>
    <mergeCell ref="D42:H42"/>
    <mergeCell ref="D46:H46"/>
    <mergeCell ref="D47:H47"/>
    <mergeCell ref="A42:B42"/>
    <mergeCell ref="A43:B43"/>
    <mergeCell ref="A44:B44"/>
    <mergeCell ref="A45:B45"/>
    <mergeCell ref="D45:H45"/>
    <mergeCell ref="A46:B46"/>
    <mergeCell ref="A47:B47"/>
    <mergeCell ref="B4:C4"/>
    <mergeCell ref="A7:B7"/>
    <mergeCell ref="A9:B10"/>
    <mergeCell ref="A1:L1"/>
    <mergeCell ref="A2:L2"/>
    <mergeCell ref="B3:F3"/>
    <mergeCell ref="H3:J3"/>
    <mergeCell ref="K4:L4"/>
    <mergeCell ref="A5:L5"/>
    <mergeCell ref="A6:L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A51:B51"/>
    <mergeCell ref="A52:B52"/>
    <mergeCell ref="A53:B53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96:H96"/>
    <mergeCell ref="D97:H97"/>
    <mergeCell ref="D89:H89"/>
    <mergeCell ref="D90:H90"/>
    <mergeCell ref="D91:H91"/>
    <mergeCell ref="D92:H92"/>
    <mergeCell ref="D93:H93"/>
    <mergeCell ref="D94:H94"/>
    <mergeCell ref="D95:H95"/>
    <mergeCell ref="A48:B48"/>
    <mergeCell ref="D48:H48"/>
    <mergeCell ref="A49:B49"/>
    <mergeCell ref="D49:H49"/>
    <mergeCell ref="A50:B50"/>
    <mergeCell ref="D50:H50"/>
    <mergeCell ref="D51:H51"/>
    <mergeCell ref="D52:H52"/>
    <mergeCell ref="D53:H53"/>
    <mergeCell ref="A54:B54"/>
    <mergeCell ref="D54:H54"/>
    <mergeCell ref="A55:B55"/>
    <mergeCell ref="D55:H55"/>
    <mergeCell ref="D56:H56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D71:H71"/>
    <mergeCell ref="D72:H72"/>
    <mergeCell ref="D73:H73"/>
    <mergeCell ref="D74:H74"/>
    <mergeCell ref="D75:H75"/>
    <mergeCell ref="H76:L76"/>
    <mergeCell ref="A99:B99"/>
    <mergeCell ref="A100:B100"/>
    <mergeCell ref="A98:B98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6:H106"/>
    <mergeCell ref="D107:H107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D116:H116"/>
    <mergeCell ref="D117:H117"/>
    <mergeCell ref="D118:H118"/>
    <mergeCell ref="D119:H119"/>
    <mergeCell ref="D120:H120"/>
    <mergeCell ref="D121:H121"/>
    <mergeCell ref="D122:H122"/>
    <mergeCell ref="D123:H123"/>
    <mergeCell ref="D124:H124"/>
    <mergeCell ref="D125:H125"/>
    <mergeCell ref="D126:H126"/>
    <mergeCell ref="D127:H127"/>
    <mergeCell ref="D130:H130"/>
    <mergeCell ref="D131:H131"/>
    <mergeCell ref="D132:H132"/>
    <mergeCell ref="D133:H133"/>
    <mergeCell ref="D134:H134"/>
    <mergeCell ref="D135:H135"/>
    <mergeCell ref="D136:H136"/>
    <mergeCell ref="D137:H137"/>
    <mergeCell ref="D138:H138"/>
    <mergeCell ref="D139:H139"/>
    <mergeCell ref="D141:H141"/>
    <mergeCell ref="D142:H142"/>
    <mergeCell ref="D144:H144"/>
    <mergeCell ref="D145:H145"/>
    <mergeCell ref="D146:H146"/>
    <mergeCell ref="D147:H147"/>
    <mergeCell ref="D148:H148"/>
    <mergeCell ref="D149:H149"/>
    <mergeCell ref="D150:H150"/>
    <mergeCell ref="D151:H151"/>
    <mergeCell ref="D152:H152"/>
    <mergeCell ref="D153:H153"/>
    <mergeCell ref="D154:H154"/>
    <mergeCell ref="D155:H155"/>
    <mergeCell ref="D156:H156"/>
  </mergeCells>
  <printOptions/>
  <pageMargins bottom="0.75" footer="0.0" header="0.0" left="0.7" right="0.7" top="0.75"/>
  <pageSetup fitToHeight="0" orientation="portrait"/>
  <drawing r:id="rId1"/>
</worksheet>
</file>